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125" windowWidth="15480" windowHeight="8955" tabRatio="977" firstSheet="2" activeTab="27"/>
  </bookViews>
  <sheets>
    <sheet name="ج1" sheetId="1" r:id="rId1"/>
    <sheet name="ج2" sheetId="2" r:id="rId2"/>
    <sheet name="ج3" sheetId="3" r:id="rId3"/>
    <sheet name="ج4" sheetId="4" r:id="rId4"/>
    <sheet name="ج5" sheetId="5" r:id="rId5"/>
    <sheet name="ج6" sheetId="6" r:id="rId6"/>
    <sheet name="ج7" sheetId="7" r:id="rId7"/>
    <sheet name="ج8" sheetId="8" r:id="rId8"/>
    <sheet name="ج9" sheetId="9" r:id="rId9"/>
    <sheet name="ج10" sheetId="10" r:id="rId10"/>
    <sheet name="ج11" sheetId="11" r:id="rId11"/>
    <sheet name="ج12" sheetId="12" r:id="rId12"/>
    <sheet name="ج13" sheetId="13" r:id="rId13"/>
    <sheet name="جدول 14" sheetId="34" r:id="rId14"/>
    <sheet name="ج15" sheetId="14" r:id="rId15"/>
    <sheet name="ج16" sheetId="15" r:id="rId16"/>
    <sheet name="ج17" sheetId="16" r:id="rId17"/>
    <sheet name="ج19" sheetId="18" r:id="rId18"/>
    <sheet name="18ج" sheetId="17" r:id="rId19"/>
    <sheet name="ج20" sheetId="19" r:id="rId20"/>
    <sheet name="21-22-23" sheetId="20" r:id="rId21"/>
    <sheet name="27-28-29" sheetId="27" r:id="rId22"/>
    <sheet name="24-25-26" sheetId="36" r:id="rId23"/>
    <sheet name="30-31-32" sheetId="21" r:id="rId24"/>
    <sheet name="33-34-35" sheetId="22" r:id="rId25"/>
    <sheet name="34-35-36" sheetId="23" r:id="rId26"/>
    <sheet name="39-40-41" sheetId="24" r:id="rId27"/>
    <sheet name="42-43-44" sheetId="25" r:id="rId28"/>
  </sheets>
  <definedNames>
    <definedName name="_xlnm.Print_Area" localSheetId="18">'18ج'!$A$1:$G$27</definedName>
    <definedName name="_xlnm.Print_Area" localSheetId="20">'21-22-23'!$A$1:$F$33</definedName>
    <definedName name="_xlnm.Print_Area" localSheetId="22">'24-25-26'!$A$1:$D$41</definedName>
    <definedName name="_xlnm.Print_Area" localSheetId="21">'27-28-29'!$A$1:$G$28</definedName>
    <definedName name="_xlnm.Print_Area" localSheetId="23">'30-31-32'!$A$1:$D$42</definedName>
    <definedName name="_xlnm.Print_Area" localSheetId="24">'33-34-35'!$A$1:$H$29</definedName>
    <definedName name="_xlnm.Print_Area" localSheetId="26">'39-40-41'!$A$1:$G$26</definedName>
    <definedName name="_xlnm.Print_Area" localSheetId="27">'42-43-44'!$A$1:$D$41</definedName>
    <definedName name="_xlnm.Print_Area" localSheetId="0">ج1!$A$1:$F$14</definedName>
    <definedName name="_xlnm.Print_Area" localSheetId="9">ج10!$A$1:$J$17</definedName>
    <definedName name="_xlnm.Print_Area" localSheetId="10">ج11!$A$1:$E$27</definedName>
    <definedName name="_xlnm.Print_Area" localSheetId="11">ج12!$A$1:$F$26</definedName>
    <definedName name="_xlnm.Print_Area" localSheetId="12">ج13!$A$1:$E$25</definedName>
    <definedName name="_xlnm.Print_Area" localSheetId="14">ج15!$A$1:$G$25</definedName>
    <definedName name="_xlnm.Print_Area" localSheetId="1">ج2!$A$1:$I$26</definedName>
    <definedName name="_xlnm.Print_Area" localSheetId="19">ج20!$A$1:$D$24</definedName>
    <definedName name="_xlnm.Print_Area" localSheetId="4">ج5!$A$1:$H$15</definedName>
    <definedName name="_xlnm.Print_Area" localSheetId="5">ج6!$A$1:$F$14</definedName>
    <definedName name="_xlnm.Print_Area" localSheetId="6">ج7!$A$1:$D$27</definedName>
    <definedName name="_xlnm.Print_Area" localSheetId="7">ج8!$A$1:$D$29</definedName>
    <definedName name="_xlnm.Print_Area" localSheetId="8">ج9!$A$1:$K$17</definedName>
    <definedName name="_xlnm.Print_Area" localSheetId="13">'جدول 14'!$A$1:$F$22</definedName>
  </definedNames>
  <calcPr calcId="144525"/>
</workbook>
</file>

<file path=xl/calcChain.xml><?xml version="1.0" encoding="utf-8"?>
<calcChain xmlns="http://schemas.openxmlformats.org/spreadsheetml/2006/main">
  <c r="B40" i="36" l="1"/>
  <c r="D19" i="22" l="1"/>
  <c r="B29" i="36" l="1"/>
  <c r="B9" i="36"/>
  <c r="I27" i="8" l="1"/>
  <c r="B40" i="25" l="1"/>
  <c r="B29" i="25"/>
  <c r="B17" i="25"/>
  <c r="B25" i="24"/>
  <c r="F8" i="16" l="1"/>
  <c r="F9" i="16"/>
  <c r="F10" i="16"/>
  <c r="F11" i="16"/>
  <c r="F12" i="16"/>
  <c r="F13" i="16"/>
  <c r="F14" i="16"/>
  <c r="F15" i="16"/>
  <c r="F16" i="16"/>
  <c r="F17" i="16"/>
  <c r="F18" i="16"/>
  <c r="F19" i="16"/>
  <c r="F20" i="16"/>
  <c r="F21" i="16"/>
  <c r="F7" i="16"/>
  <c r="D8" i="16"/>
  <c r="D9" i="16"/>
  <c r="D10" i="16"/>
  <c r="D11" i="16"/>
  <c r="D12" i="16"/>
  <c r="D13" i="16"/>
  <c r="D14" i="16"/>
  <c r="D15" i="16"/>
  <c r="D16" i="16"/>
  <c r="D17" i="16"/>
  <c r="D18" i="16"/>
  <c r="D19" i="16"/>
  <c r="D20" i="16"/>
  <c r="D21" i="16"/>
  <c r="D7" i="16"/>
  <c r="B21" i="16"/>
  <c r="S22" i="3"/>
  <c r="S10" i="3"/>
  <c r="S11" i="3"/>
  <c r="S12" i="3"/>
  <c r="S13" i="3"/>
  <c r="S14" i="3"/>
  <c r="S15" i="3"/>
  <c r="S16" i="3"/>
  <c r="S17" i="3"/>
  <c r="S18" i="3"/>
  <c r="S19" i="3"/>
  <c r="S20" i="3"/>
  <c r="S21" i="3"/>
  <c r="S9" i="3"/>
  <c r="S8" i="3"/>
  <c r="B22" i="3"/>
  <c r="D25" i="17" l="1"/>
  <c r="C25" i="17"/>
  <c r="B25" i="17"/>
  <c r="B27" i="8"/>
  <c r="C27" i="8"/>
  <c r="B25" i="7" l="1"/>
  <c r="E25" i="17" l="1"/>
  <c r="F25" i="17"/>
  <c r="C21" i="18"/>
  <c r="B21" i="18"/>
  <c r="E21" i="16" l="1"/>
  <c r="C21" i="16"/>
  <c r="D22" i="3"/>
  <c r="E22" i="3"/>
  <c r="F22" i="3"/>
  <c r="G22" i="3"/>
  <c r="H22" i="3"/>
  <c r="I22" i="3"/>
  <c r="J22" i="3"/>
  <c r="K22" i="3"/>
  <c r="L22" i="3"/>
  <c r="M22" i="3"/>
  <c r="N22" i="3"/>
  <c r="O22" i="3"/>
  <c r="P22" i="3"/>
  <c r="Q22" i="3"/>
  <c r="R22" i="3"/>
  <c r="C22" i="3"/>
  <c r="H22" i="2"/>
  <c r="B22" i="2"/>
  <c r="C22" i="2"/>
  <c r="D22" i="2"/>
  <c r="E22" i="2"/>
  <c r="G22" i="2"/>
  <c r="F14" i="2"/>
  <c r="F21" i="2"/>
  <c r="F20" i="2"/>
  <c r="F19" i="2"/>
  <c r="F18" i="2"/>
  <c r="F17" i="2"/>
  <c r="F16" i="2"/>
  <c r="F13" i="2"/>
  <c r="F12" i="2"/>
  <c r="F11" i="2"/>
  <c r="F10" i="2"/>
  <c r="F9" i="2"/>
  <c r="F8" i="2"/>
  <c r="F22" i="2" s="1"/>
  <c r="F15" i="2"/>
  <c r="F8" i="27" l="1"/>
  <c r="F8" i="22"/>
  <c r="E21" i="34" l="1"/>
  <c r="D21" i="34"/>
  <c r="B21" i="34"/>
  <c r="C22" i="13" l="1"/>
  <c r="B22" i="13"/>
  <c r="D21" i="13"/>
  <c r="D20" i="13"/>
  <c r="D19" i="13"/>
  <c r="D18" i="13"/>
  <c r="D17" i="13"/>
  <c r="D16" i="13"/>
  <c r="D15" i="13"/>
  <c r="D14" i="13"/>
  <c r="D13" i="13"/>
  <c r="D12" i="13"/>
  <c r="D11" i="13"/>
  <c r="D10" i="13"/>
  <c r="D9" i="13"/>
  <c r="D8" i="13"/>
  <c r="D22" i="13" s="1"/>
  <c r="B23" i="14"/>
  <c r="C23" i="14"/>
  <c r="F23" i="14"/>
  <c r="D22" i="14"/>
  <c r="E22" i="14" s="1"/>
  <c r="D21" i="14"/>
  <c r="E21" i="14" s="1"/>
  <c r="D20" i="14"/>
  <c r="E20" i="14" s="1"/>
  <c r="D19" i="14"/>
  <c r="E19" i="14" s="1"/>
  <c r="D18" i="14"/>
  <c r="E18" i="14" s="1"/>
  <c r="D17" i="14"/>
  <c r="E17" i="14" s="1"/>
  <c r="D16" i="14"/>
  <c r="E16" i="14" s="1"/>
  <c r="D15" i="14"/>
  <c r="E15" i="14" s="1"/>
  <c r="D14" i="14"/>
  <c r="E14" i="14" s="1"/>
  <c r="D13" i="14"/>
  <c r="E13" i="14" s="1"/>
  <c r="D12" i="14"/>
  <c r="E12" i="14" s="1"/>
  <c r="D11" i="14"/>
  <c r="E11" i="14" s="1"/>
  <c r="D10" i="14"/>
  <c r="E10" i="14" s="1"/>
  <c r="D9" i="14"/>
  <c r="E9" i="14" s="1"/>
  <c r="D8" i="14"/>
  <c r="E8" i="14" s="1"/>
  <c r="E23" i="14" s="1"/>
  <c r="E22" i="4"/>
  <c r="D22" i="4"/>
  <c r="C22" i="4"/>
  <c r="B22" i="4"/>
  <c r="D23" i="14" l="1"/>
  <c r="J15" i="9"/>
  <c r="I15" i="9"/>
  <c r="H15" i="9"/>
  <c r="G15" i="9"/>
  <c r="F15" i="9"/>
  <c r="E15" i="9"/>
  <c r="D15" i="9"/>
  <c r="C12" i="9"/>
  <c r="C10" i="9"/>
  <c r="C8" i="9"/>
  <c r="B15" i="9"/>
  <c r="C14" i="9" s="1"/>
  <c r="I16" i="10"/>
  <c r="H16" i="10"/>
  <c r="G16" i="10"/>
  <c r="F16" i="10"/>
  <c r="E16" i="10"/>
  <c r="D16" i="10"/>
  <c r="B16" i="10"/>
  <c r="C10" i="10" s="1"/>
  <c r="C26" i="11"/>
  <c r="B26" i="11"/>
  <c r="D25" i="11"/>
  <c r="D24" i="11"/>
  <c r="D23" i="11"/>
  <c r="D21" i="11"/>
  <c r="D20" i="11"/>
  <c r="D19" i="11"/>
  <c r="D18" i="11"/>
  <c r="D17" i="11"/>
  <c r="D16" i="11"/>
  <c r="D15" i="11"/>
  <c r="D14" i="11"/>
  <c r="D13" i="11"/>
  <c r="D12" i="11"/>
  <c r="D11" i="11"/>
  <c r="D10" i="11"/>
  <c r="D9" i="11"/>
  <c r="D8" i="11"/>
  <c r="D7" i="11"/>
  <c r="D26" i="11" s="1"/>
  <c r="E25" i="12"/>
  <c r="D25" i="12"/>
  <c r="C25" i="12"/>
  <c r="B25" i="12"/>
  <c r="E24" i="12"/>
  <c r="E23" i="12"/>
  <c r="E22" i="12"/>
  <c r="E20" i="12"/>
  <c r="E19" i="12"/>
  <c r="E18" i="12"/>
  <c r="E17" i="12"/>
  <c r="E16" i="12"/>
  <c r="E15" i="12"/>
  <c r="E14" i="12"/>
  <c r="E13" i="12"/>
  <c r="E12" i="12"/>
  <c r="E11" i="12"/>
  <c r="E10" i="12"/>
  <c r="E9" i="12"/>
  <c r="E8" i="12"/>
  <c r="E7" i="12"/>
  <c r="E6" i="12"/>
  <c r="C9" i="9" l="1"/>
  <c r="C11" i="9"/>
  <c r="C15" i="9" s="1"/>
  <c r="C13" i="9"/>
  <c r="C12" i="10"/>
  <c r="C14" i="10"/>
  <c r="C9" i="10"/>
  <c r="C11" i="10"/>
  <c r="C13" i="10"/>
  <c r="C15" i="10"/>
  <c r="B32" i="20"/>
  <c r="B20" i="20"/>
  <c r="B40" i="21"/>
  <c r="B27" i="21"/>
  <c r="C16" i="10" l="1"/>
  <c r="B15" i="21"/>
  <c r="C27" i="27"/>
  <c r="C19" i="27"/>
  <c r="B33" i="23"/>
  <c r="B24" i="23"/>
  <c r="B12" i="23"/>
  <c r="F13" i="15" l="1"/>
  <c r="G13" i="15" l="1"/>
  <c r="F9" i="6" l="1"/>
  <c r="F6" i="6" l="1"/>
  <c r="F7" i="6"/>
  <c r="F8" i="6"/>
</calcChain>
</file>

<file path=xl/sharedStrings.xml><?xml version="1.0" encoding="utf-8"?>
<sst xmlns="http://schemas.openxmlformats.org/spreadsheetml/2006/main" count="1581" uniqueCount="694">
  <si>
    <t>Table (2)</t>
  </si>
  <si>
    <t>المحافظة</t>
  </si>
  <si>
    <t>Governorate</t>
  </si>
  <si>
    <t>نينوى</t>
  </si>
  <si>
    <t>Ninevah</t>
  </si>
  <si>
    <t>كركوك</t>
  </si>
  <si>
    <t>Kirkuk</t>
  </si>
  <si>
    <t>ديالى</t>
  </si>
  <si>
    <t>Diala</t>
  </si>
  <si>
    <t>الانبار</t>
  </si>
  <si>
    <t>بغداد</t>
  </si>
  <si>
    <t>Baghdad</t>
  </si>
  <si>
    <t>بابل</t>
  </si>
  <si>
    <t>Babylon</t>
  </si>
  <si>
    <t>كربلاء</t>
  </si>
  <si>
    <t>Kerbela</t>
  </si>
  <si>
    <t>واسط</t>
  </si>
  <si>
    <t>Wasit</t>
  </si>
  <si>
    <t>صلاح الدين</t>
  </si>
  <si>
    <t xml:space="preserve">Salah Al-Deen </t>
  </si>
  <si>
    <t>النجف</t>
  </si>
  <si>
    <t>Najaf</t>
  </si>
  <si>
    <t>القادسية</t>
  </si>
  <si>
    <t>المثنى</t>
  </si>
  <si>
    <t>Muthanna</t>
  </si>
  <si>
    <t>ذي قار</t>
  </si>
  <si>
    <t>Thi-Qar</t>
  </si>
  <si>
    <t>ميسان</t>
  </si>
  <si>
    <t>Missan</t>
  </si>
  <si>
    <t>البصرة</t>
  </si>
  <si>
    <t>Basrah</t>
  </si>
  <si>
    <t>المجموع</t>
  </si>
  <si>
    <t>Total</t>
  </si>
  <si>
    <t>* عدا اقليم كردستان</t>
  </si>
  <si>
    <t>* Excluding Kurdistan Region</t>
  </si>
  <si>
    <t>المصدر:  وزارة الاتصالات</t>
  </si>
  <si>
    <t>Source: Ministry of Communications</t>
  </si>
  <si>
    <t>Table (3)</t>
  </si>
  <si>
    <t>NGN</t>
  </si>
  <si>
    <t>-</t>
  </si>
  <si>
    <t>المصدر: وزارة الاتصالات</t>
  </si>
  <si>
    <t>Table (4)</t>
  </si>
  <si>
    <t xml:space="preserve"> بيانات غير متوفرة -</t>
  </si>
  <si>
    <t>Table (5)</t>
  </si>
  <si>
    <t xml:space="preserve">المجموع </t>
  </si>
  <si>
    <t>المصدر: هيئة الاعلام والاتصالات</t>
  </si>
  <si>
    <t>Table (6)</t>
  </si>
  <si>
    <t>دهوك</t>
  </si>
  <si>
    <t>Dohuk</t>
  </si>
  <si>
    <t>اربيل</t>
  </si>
  <si>
    <t>Erbil</t>
  </si>
  <si>
    <t>سليمانية</t>
  </si>
  <si>
    <t>Sulaimaniya</t>
  </si>
  <si>
    <t>Table (8)</t>
  </si>
  <si>
    <t xml:space="preserve">Source: Commission and media commission </t>
  </si>
  <si>
    <t>Table (9)</t>
  </si>
  <si>
    <t>المجاميع الدولية</t>
  </si>
  <si>
    <t>عدد الطرود البريدية</t>
  </si>
  <si>
    <t>عدد البريد السريع</t>
  </si>
  <si>
    <t>Country group</t>
  </si>
  <si>
    <t>عدد الرسائل</t>
  </si>
  <si>
    <t>عدد المطبوعات</t>
  </si>
  <si>
    <t>عدد الرزم العادية</t>
  </si>
  <si>
    <t>عدد الرزم المسجلة</t>
  </si>
  <si>
    <t>No. of postal parcel</t>
  </si>
  <si>
    <t>Express mail</t>
  </si>
  <si>
    <t>letters</t>
  </si>
  <si>
    <t>publications</t>
  </si>
  <si>
    <t xml:space="preserve">Regular packages </t>
  </si>
  <si>
    <t>Recorded packages</t>
  </si>
  <si>
    <t>اوربا</t>
  </si>
  <si>
    <t>Europe</t>
  </si>
  <si>
    <t>Africa</t>
  </si>
  <si>
    <t>امريكا الشمالية</t>
  </si>
  <si>
    <t>North America</t>
  </si>
  <si>
    <t>امريكا الجنوبية</t>
  </si>
  <si>
    <t>South America</t>
  </si>
  <si>
    <t>استراليا</t>
  </si>
  <si>
    <t>Australia</t>
  </si>
  <si>
    <t>الدول العربية</t>
  </si>
  <si>
    <t>Arab countries</t>
  </si>
  <si>
    <t xml:space="preserve">Source: Ministry of communications </t>
  </si>
  <si>
    <t>Table (10)</t>
  </si>
  <si>
    <t>Country  groups</t>
  </si>
  <si>
    <t>عدد الرزم</t>
  </si>
  <si>
    <t>Source: ministry of Transport</t>
  </si>
  <si>
    <t>Table (11)</t>
  </si>
  <si>
    <t>رسائل عادية</t>
  </si>
  <si>
    <t>مسجلة محلية</t>
  </si>
  <si>
    <t xml:space="preserve">المجموع    </t>
  </si>
  <si>
    <t>Letters</t>
  </si>
  <si>
    <t>Locally recorded</t>
  </si>
  <si>
    <t>Table (12)</t>
  </si>
  <si>
    <t>مطبوعات عادية</t>
  </si>
  <si>
    <t>Table (13)</t>
  </si>
  <si>
    <t>المؤجرة</t>
  </si>
  <si>
    <t>الشاغرة</t>
  </si>
  <si>
    <t xml:space="preserve">عدد صناديق البريد الكلية </t>
  </si>
  <si>
    <t>Rented</t>
  </si>
  <si>
    <t>Empty</t>
  </si>
  <si>
    <t>Total post boxes</t>
  </si>
  <si>
    <t>Source: Ministry of communications</t>
  </si>
  <si>
    <t>Table (14)</t>
  </si>
  <si>
    <t>عدد المكاتب التي تقدم خدمة التوفير</t>
  </si>
  <si>
    <t>عدد المكاتب التي لاتقدم خدمة التوفير</t>
  </si>
  <si>
    <t xml:space="preserve"> عدد المكاتب البريدية الكلية</t>
  </si>
  <si>
    <t>Office provides savings service</t>
  </si>
  <si>
    <t>Office with no savings service</t>
  </si>
  <si>
    <t>Total post offices</t>
  </si>
  <si>
    <t xml:space="preserve"> *عدا اقليم كردستان</t>
  </si>
  <si>
    <t>السنة</t>
  </si>
  <si>
    <t>Year</t>
  </si>
  <si>
    <t>Credit at the biginning of the year</t>
  </si>
  <si>
    <t>Amounts deposited</t>
  </si>
  <si>
    <t>Amounts withdrawn</t>
  </si>
  <si>
    <t>جدول (16)</t>
  </si>
  <si>
    <t xml:space="preserve">عدد السكان </t>
  </si>
  <si>
    <t>No. of Population</t>
  </si>
  <si>
    <t>No. of land phone lines</t>
  </si>
  <si>
    <t>Telephone density per 100 population</t>
  </si>
  <si>
    <t>No. of Subscribers</t>
  </si>
  <si>
    <t>Telephone density per 100 population (subscribers)</t>
  </si>
  <si>
    <t>المصدر: من وزارة الاتصالات</t>
  </si>
  <si>
    <t>Table (17)</t>
  </si>
  <si>
    <t>Table (18)</t>
  </si>
  <si>
    <t>سعة الشبكة الداخلية</t>
  </si>
  <si>
    <t>سعة الشبكة الخارجية</t>
  </si>
  <si>
    <t>Intranet capacity</t>
  </si>
  <si>
    <t>Extranet capacity</t>
  </si>
  <si>
    <t>Table (19)</t>
  </si>
  <si>
    <t>عدد الكابينات</t>
  </si>
  <si>
    <t>عدد التقاسيم</t>
  </si>
  <si>
    <t>No. of cabins</t>
  </si>
  <si>
    <t>No. of swiches</t>
  </si>
  <si>
    <t>عدد العاملين</t>
  </si>
  <si>
    <t xml:space="preserve">الاجور والمزايا العينية والمساهمات في التامينات الاجتماعية </t>
  </si>
  <si>
    <t xml:space="preserve">تجهيزات العاملين </t>
  </si>
  <si>
    <t>نقل  العاملين</t>
  </si>
  <si>
    <t>No. of Employees</t>
  </si>
  <si>
    <t>Wages, benefits in-Kind and contribution to insurances</t>
  </si>
  <si>
    <t>Employees supplies</t>
  </si>
  <si>
    <t>Employees transport</t>
  </si>
  <si>
    <t>Compensation of employees</t>
  </si>
  <si>
    <t>Table (21)</t>
  </si>
  <si>
    <t>المؤشرات</t>
  </si>
  <si>
    <t xml:space="preserve">الضريبة على دخول منتسبي دوائر الدولة </t>
  </si>
  <si>
    <t>Tax on incomes of state institutions employees</t>
  </si>
  <si>
    <t>رسم الطابع</t>
  </si>
  <si>
    <t>Stamp fees</t>
  </si>
  <si>
    <t xml:space="preserve">ايرادات متنوعة </t>
  </si>
  <si>
    <t>Miscellaneous revenues</t>
  </si>
  <si>
    <t xml:space="preserve">رواتب معادة </t>
  </si>
  <si>
    <t>Repeated salaries</t>
  </si>
  <si>
    <t xml:space="preserve">Total </t>
  </si>
  <si>
    <t>Source: ministry of communications</t>
  </si>
  <si>
    <t>نوع الخدمة</t>
  </si>
  <si>
    <t>Service</t>
  </si>
  <si>
    <t>خدمات الصيانة</t>
  </si>
  <si>
    <t>Maintenance Service</t>
  </si>
  <si>
    <t>خدمات ابحاث واستشارات</t>
  </si>
  <si>
    <t>Research and consultations services</t>
  </si>
  <si>
    <t xml:space="preserve">دعاية وطبع وضيافة </t>
  </si>
  <si>
    <t>Advertising, printing and hospitality</t>
  </si>
  <si>
    <t>Delegation and communications</t>
  </si>
  <si>
    <t>استئجار موجودات ثابتة</t>
  </si>
  <si>
    <t>Fixed assets rental</t>
  </si>
  <si>
    <t>مصروفات خدمية متنوعة</t>
  </si>
  <si>
    <t>Miscellaneous service expenses</t>
  </si>
  <si>
    <t xml:space="preserve">مجموع المستلزمات الخدمية </t>
  </si>
  <si>
    <t>Total service supplies</t>
  </si>
  <si>
    <t>Table (27)</t>
  </si>
  <si>
    <t>نوع السلعة</t>
  </si>
  <si>
    <t>Commodity</t>
  </si>
  <si>
    <t>الماء</t>
  </si>
  <si>
    <t>Water</t>
  </si>
  <si>
    <t>الكهرباء</t>
  </si>
  <si>
    <t>Electricity</t>
  </si>
  <si>
    <t>ادوات احتياطية</t>
  </si>
  <si>
    <t>Spare parts</t>
  </si>
  <si>
    <t>المتنوعات</t>
  </si>
  <si>
    <t>Miscellaneous</t>
  </si>
  <si>
    <t>الوقود والزيوت</t>
  </si>
  <si>
    <t>Fuel and labricants</t>
  </si>
  <si>
    <t>مجموع المستلزمات السلعية</t>
  </si>
  <si>
    <t>Total commodity supplies</t>
  </si>
  <si>
    <t>Table (28)</t>
  </si>
  <si>
    <t>القيمة (الف دينار )</t>
  </si>
  <si>
    <t>Revenue</t>
  </si>
  <si>
    <t>ايرادات تحويلية متنوعة</t>
  </si>
  <si>
    <t>Miscellaneous transferring revenues</t>
  </si>
  <si>
    <t xml:space="preserve">ايرادات عرضية </t>
  </si>
  <si>
    <t xml:space="preserve">Incidental </t>
  </si>
  <si>
    <t>مجموع الايرادات الاخرى</t>
  </si>
  <si>
    <t>Total other revenues</t>
  </si>
  <si>
    <t>Employees</t>
  </si>
  <si>
    <t>تعويضات المشتغلين</t>
  </si>
  <si>
    <t>Wages, benefits and contributions to social insurances</t>
  </si>
  <si>
    <t xml:space="preserve">Compensation of employees                                   </t>
  </si>
  <si>
    <t>ايراد خدمات الاتصالات</t>
  </si>
  <si>
    <t>Telecommunications service revenue</t>
  </si>
  <si>
    <t xml:space="preserve">ايراد خدمات متنوعة </t>
  </si>
  <si>
    <t>Miscellaneous service revenue</t>
  </si>
  <si>
    <t>المجموع للايرادات المتحققة (قيمة الانتاج)</t>
  </si>
  <si>
    <t>Total revenues ( product value)</t>
  </si>
  <si>
    <t>Table (31)</t>
  </si>
  <si>
    <t>Transport, delegation and communications</t>
  </si>
  <si>
    <t xml:space="preserve">استئجار موجودات ثابتة </t>
  </si>
  <si>
    <t xml:space="preserve">مصروفات خدمية متنوعة </t>
  </si>
  <si>
    <t>Table (32)</t>
  </si>
  <si>
    <t>نفقات الوقود والزيوت</t>
  </si>
  <si>
    <t>Fuel and lubricants expenses</t>
  </si>
  <si>
    <t xml:space="preserve">ادوات احتياطية </t>
  </si>
  <si>
    <t>Table (33)</t>
  </si>
  <si>
    <t xml:space="preserve">Revenue </t>
  </si>
  <si>
    <t xml:space="preserve">ايرادات سنوات سابقة </t>
  </si>
  <si>
    <t>Revenues of previous year</t>
  </si>
  <si>
    <t>Incidental revenues</t>
  </si>
  <si>
    <t>Table (34)</t>
  </si>
  <si>
    <t>تجهيزات العاملين</t>
  </si>
  <si>
    <t>نقل العاملين</t>
  </si>
  <si>
    <t>Number of Employees</t>
  </si>
  <si>
    <t>Wages, benefits-in kind and contributions in social insurances</t>
  </si>
  <si>
    <t>Employees transportation</t>
  </si>
  <si>
    <t>Table (35)</t>
  </si>
  <si>
    <t>Revenues</t>
  </si>
  <si>
    <t>Current activity revenues</t>
  </si>
  <si>
    <t>المجموع الكلي للايرادات المتحققة ( قيمة الانتاج )</t>
  </si>
  <si>
    <t>Total revenues (product value)</t>
  </si>
  <si>
    <t>Table (36)</t>
  </si>
  <si>
    <t>Value (1000 ID)</t>
  </si>
  <si>
    <t xml:space="preserve">دعاية واعلان  وضيافة  </t>
  </si>
  <si>
    <t>مجموع المستلزمات الخدمية</t>
  </si>
  <si>
    <t>Table (37)</t>
  </si>
  <si>
    <t>الادوات الاحتياطية</t>
  </si>
  <si>
    <t>Table (38)</t>
  </si>
  <si>
    <t>Revenue of previous year</t>
  </si>
  <si>
    <t>Interests and land rental</t>
  </si>
  <si>
    <t xml:space="preserve">ايرادات تحويلية متنوعة </t>
  </si>
  <si>
    <t>مخصصات ونفقات السفر</t>
  </si>
  <si>
    <t>Travel expenses and allocations</t>
  </si>
  <si>
    <t>مخصصات ونفقات الايفاد</t>
  </si>
  <si>
    <t>Delegation expenses and allocations</t>
  </si>
  <si>
    <t xml:space="preserve">ايجار وسائط نقل </t>
  </si>
  <si>
    <t>Transport means rent</t>
  </si>
  <si>
    <t>الضيافة والوفود</t>
  </si>
  <si>
    <t>Accomodation and Delegates</t>
  </si>
  <si>
    <t xml:space="preserve">الاتصالات والبرق </t>
  </si>
  <si>
    <t>Telecommunications and Telegraphy</t>
  </si>
  <si>
    <t xml:space="preserve">الطبع </t>
  </si>
  <si>
    <t>Printing</t>
  </si>
  <si>
    <t xml:space="preserve">الخدمات المصرفية </t>
  </si>
  <si>
    <t>Bank services</t>
  </si>
  <si>
    <t>اجور حماية المنشآت</t>
  </si>
  <si>
    <t>Guards wages</t>
  </si>
  <si>
    <t xml:space="preserve">خدمات اخرى /متنوعة </t>
  </si>
  <si>
    <t>Other services/ mascillaneous</t>
  </si>
  <si>
    <t>Table (23)</t>
  </si>
  <si>
    <t xml:space="preserve">قرطاسية ومطبوعات </t>
  </si>
  <si>
    <t>Stationary and publications</t>
  </si>
  <si>
    <t>نفقات الوقود</t>
  </si>
  <si>
    <t>Fuel expenses</t>
  </si>
  <si>
    <t>المواد واللوازم</t>
  </si>
  <si>
    <t>Materials and requirements</t>
  </si>
  <si>
    <t>Table (24)</t>
  </si>
  <si>
    <t xml:space="preserve">تعويضات المشتغلين 
 </t>
  </si>
  <si>
    <t>Table (25)</t>
  </si>
  <si>
    <t>Transferring and other revenues</t>
  </si>
  <si>
    <t xml:space="preserve">ايراد نشاط  الانتاج السلعي </t>
  </si>
  <si>
    <t>Commodity product activity revenues</t>
  </si>
  <si>
    <t>ايراد نشاط  الخدمي</t>
  </si>
  <si>
    <t>Service activity revenue</t>
  </si>
  <si>
    <t>المجموع الكلي للايرادات المتحققة ( قيمة الانتاج)</t>
  </si>
  <si>
    <t xml:space="preserve">اسيا </t>
  </si>
  <si>
    <t>افريقيا</t>
  </si>
  <si>
    <t>ايرادات النشاط الخدمي</t>
  </si>
  <si>
    <t>مكافات لغير العاملين</t>
  </si>
  <si>
    <t>Table (29)</t>
  </si>
  <si>
    <t>Table (39)</t>
  </si>
  <si>
    <t>Table (22)</t>
  </si>
  <si>
    <t>participation in cources</t>
  </si>
  <si>
    <t>Population of Iraq=36933714</t>
  </si>
  <si>
    <t>Table (1)</t>
  </si>
  <si>
    <t>جدول (1)</t>
  </si>
  <si>
    <t>Table (30)</t>
  </si>
  <si>
    <t>Table (26)</t>
  </si>
  <si>
    <t xml:space="preserve">افريقيا </t>
  </si>
  <si>
    <t>*المحافظة</t>
  </si>
  <si>
    <t xml:space="preserve">*المحافظة </t>
  </si>
  <si>
    <t>*Governorate</t>
  </si>
  <si>
    <t>المحافظة*</t>
  </si>
  <si>
    <t xml:space="preserve"> حركة المبالغ النقدية خلال السنة ( مليون دينار ) </t>
  </si>
  <si>
    <t>Payments Movement during the year (million ID)</t>
  </si>
  <si>
    <t>* المحافظة</t>
  </si>
  <si>
    <t xml:space="preserve"> ايرادات النشاط التجاري</t>
  </si>
  <si>
    <t xml:space="preserve">الايداعات </t>
  </si>
  <si>
    <t>المسحوبات</t>
  </si>
  <si>
    <t xml:space="preserve">جدول ( 3 )        </t>
  </si>
  <si>
    <t>جدول ( 4 )</t>
  </si>
  <si>
    <t xml:space="preserve"> جدول (5)</t>
  </si>
  <si>
    <t>جدول  ( 9 )</t>
  </si>
  <si>
    <t>جدول  ( 10 )</t>
  </si>
  <si>
    <t>جدول  ( 11 )</t>
  </si>
  <si>
    <t>جدول  (12)</t>
  </si>
  <si>
    <t>**الصافي النقدي</t>
  </si>
  <si>
    <t xml:space="preserve">عدد المشتركين للارقام المشغولة </t>
  </si>
  <si>
    <t xml:space="preserve">* الرصيد في نهاية السنة = ( الرصيد في بداية السنة + الايداعات ) - المسحوبات  </t>
  </si>
  <si>
    <t xml:space="preserve">No. of depositors  </t>
  </si>
  <si>
    <t xml:space="preserve">المصدر : هئية الاعلام والاتصالات ووزارة الاتصالات </t>
  </si>
  <si>
    <t xml:space="preserve">Data unavailable- </t>
  </si>
  <si>
    <t>مياه وكهرباء</t>
  </si>
  <si>
    <t>*المنح والاعانات (التعزيزات خلال العام )</t>
  </si>
  <si>
    <t xml:space="preserve">* المنح  تشمل  الشركات التابعة للوزارة بالاضافة الى وزارة المالية </t>
  </si>
  <si>
    <t>تامين المسؤولية الشخصية</t>
  </si>
  <si>
    <t xml:space="preserve">نقل العاملين </t>
  </si>
  <si>
    <t>ايفاد واتصالات</t>
  </si>
  <si>
    <t>مقاولات وخدمات</t>
  </si>
  <si>
    <t>المصروفات الاخرى</t>
  </si>
  <si>
    <t>المجموع الكلي للمصروفات</t>
  </si>
  <si>
    <t>جدول (27)</t>
  </si>
  <si>
    <t xml:space="preserve">مصروفات سنوات سابقة </t>
  </si>
  <si>
    <t>contracts and services</t>
  </si>
  <si>
    <t>جدول (32)</t>
  </si>
  <si>
    <t>Table (40)</t>
  </si>
  <si>
    <t xml:space="preserve">مشتريات لغرض البيع </t>
  </si>
  <si>
    <t>Table (41)</t>
  </si>
  <si>
    <t>النسبة المئوية للطرود البريدية%</t>
  </si>
  <si>
    <t xml:space="preserve">المجموع الكلي لمشتريات لغرض البيع </t>
  </si>
  <si>
    <t xml:space="preserve">المصدر : هيئة الاعلام والاتصالات ووزارة الاتصالات </t>
  </si>
  <si>
    <t xml:space="preserve"> الايرادا ت المتحققة</t>
  </si>
  <si>
    <t>محافظات اقليم كردستان</t>
  </si>
  <si>
    <t>AL- Qadisiya</t>
  </si>
  <si>
    <t>AL-Muthanna</t>
  </si>
  <si>
    <t xml:space="preserve">** الصافي النقدي = الايداعات - المسحوبات </t>
  </si>
  <si>
    <t>نوع الايرادات</t>
  </si>
  <si>
    <t>AL-Anbar</t>
  </si>
  <si>
    <t>AL-Qadisiya</t>
  </si>
  <si>
    <t>**نينوى</t>
  </si>
  <si>
    <t>**الانبار</t>
  </si>
  <si>
    <t>**Ninevah</t>
  </si>
  <si>
    <t>**AL-Anbar</t>
  </si>
  <si>
    <t>المؤشر</t>
  </si>
  <si>
    <t xml:space="preserve">Indicator                                  </t>
  </si>
  <si>
    <t xml:space="preserve">Indicator                                       </t>
  </si>
  <si>
    <t>القيمة ( الف دينار )</t>
  </si>
  <si>
    <t>اوروبا</t>
  </si>
  <si>
    <t>***نينوى</t>
  </si>
  <si>
    <t>*عدا اقليم كردستان</t>
  </si>
  <si>
    <t>***Ninevah</t>
  </si>
  <si>
    <t>AL-Basrah</t>
  </si>
  <si>
    <t>percentage of postal parcel</t>
  </si>
  <si>
    <t>No.of Packages</t>
  </si>
  <si>
    <t>No. of express mail</t>
  </si>
  <si>
    <t>recorded nationally</t>
  </si>
  <si>
    <t>** Net cash = deposits - withdrawals</t>
  </si>
  <si>
    <t>* Balance at the end of the year = (Balance at the beginning of the year + deposits) - withdrawals</t>
  </si>
  <si>
    <t>* Grants include companies affiliated to the ministry as well as the Ministry of Finance</t>
  </si>
  <si>
    <t>Asset maintenance</t>
  </si>
  <si>
    <t>* عدد البدالات</t>
  </si>
  <si>
    <t>المكاتب البريدية</t>
  </si>
  <si>
    <t xml:space="preserve"> No. of post office</t>
  </si>
  <si>
    <t xml:space="preserve">الصناديق البريدية الكلية </t>
  </si>
  <si>
    <t xml:space="preserve"> No. of post box </t>
  </si>
  <si>
    <t xml:space="preserve">No. of Switches </t>
  </si>
  <si>
    <t xml:space="preserve">عدد البدالات </t>
  </si>
  <si>
    <t>مساكن</t>
  </si>
  <si>
    <t xml:space="preserve"> Houses</t>
  </si>
  <si>
    <t>محلات ومكاتب</t>
  </si>
  <si>
    <t xml:space="preserve"> Shops &amp; Offices</t>
  </si>
  <si>
    <t xml:space="preserve">دوائر حكومية </t>
  </si>
  <si>
    <t>Governmental institutions</t>
  </si>
  <si>
    <t>Connected lines</t>
  </si>
  <si>
    <t xml:space="preserve">الارقام الشاغرة </t>
  </si>
  <si>
    <t xml:space="preserve">عدد خطوط الهاتف الثابت (سعة البدالة) </t>
  </si>
  <si>
    <t xml:space="preserve">**عدد السكان  </t>
  </si>
  <si>
    <t>Wireless</t>
  </si>
  <si>
    <t xml:space="preserve">لاسلكي </t>
  </si>
  <si>
    <t>Diazolidinyl</t>
  </si>
  <si>
    <t xml:space="preserve">يورات </t>
  </si>
  <si>
    <t>Manual</t>
  </si>
  <si>
    <t xml:space="preserve">يدوية  </t>
  </si>
  <si>
    <t xml:space="preserve">لاسلكي  </t>
  </si>
  <si>
    <t>يورات</t>
  </si>
  <si>
    <t xml:space="preserve"> Diazolidinyl</t>
  </si>
  <si>
    <t xml:space="preserve">المجموع  </t>
  </si>
  <si>
    <t>Active numbers</t>
  </si>
  <si>
    <t xml:space="preserve">الارقام المشغولة  </t>
  </si>
  <si>
    <t>الارقام الشاغرة</t>
  </si>
  <si>
    <t xml:space="preserve">* الكثافة الهاتفية لكل 100 شخص </t>
  </si>
  <si>
    <t xml:space="preserve">مؤجرة </t>
  </si>
  <si>
    <t>غير مؤجرة</t>
  </si>
  <si>
    <t xml:space="preserve"> Not rented</t>
  </si>
  <si>
    <t xml:space="preserve">عدد المكاتب الكلية  </t>
  </si>
  <si>
    <t>phones inside offices</t>
  </si>
  <si>
    <t xml:space="preserve">عدد الهواتف الكلية  </t>
  </si>
  <si>
    <t xml:space="preserve"> Rented</t>
  </si>
  <si>
    <t xml:space="preserve">Total officesl  </t>
  </si>
  <si>
    <t xml:space="preserve"> *الكثافة الهاتفية لكل 100 شخص لخطوط الهاتف النقال </t>
  </si>
  <si>
    <t xml:space="preserve"> Table (7)</t>
  </si>
  <si>
    <t>جدول (7)</t>
  </si>
  <si>
    <t xml:space="preserve">المسجلات الدولية </t>
  </si>
  <si>
    <t xml:space="preserve"> recorded internationally</t>
  </si>
  <si>
    <t xml:space="preserve">البريد العادي                                       </t>
  </si>
  <si>
    <t xml:space="preserve">  Surface mail                                       </t>
  </si>
  <si>
    <t xml:space="preserve">الرزم الصغيرة  </t>
  </si>
  <si>
    <t xml:space="preserve">  Small packages</t>
  </si>
  <si>
    <t xml:space="preserve">البريد المسجل </t>
  </si>
  <si>
    <t xml:space="preserve"> recorded</t>
  </si>
  <si>
    <t xml:space="preserve"> مسجلة محلية</t>
  </si>
  <si>
    <t xml:space="preserve"> المجموع </t>
  </si>
  <si>
    <t>Governorates of Kurdistn region</t>
  </si>
  <si>
    <t>Governorates of Kurdistan Region</t>
  </si>
  <si>
    <t>Table (20)</t>
  </si>
  <si>
    <t>القيمة (الف دينار)</t>
  </si>
  <si>
    <t>القيمة ( الف دينار)</t>
  </si>
  <si>
    <t>جدول (31)</t>
  </si>
  <si>
    <t xml:space="preserve">  Value (1000 ID)</t>
  </si>
  <si>
    <t xml:space="preserve"> Value (1000 ID)</t>
  </si>
  <si>
    <t>Bonuses for non-working</t>
  </si>
  <si>
    <t>Personal liability insurance</t>
  </si>
  <si>
    <t>Total expenses</t>
  </si>
  <si>
    <t>indecator</t>
  </si>
  <si>
    <t>Purchases for the purpose of selling</t>
  </si>
  <si>
    <t>Total Purchases for the purpose of selling</t>
  </si>
  <si>
    <t>Commercial activity revenues</t>
  </si>
  <si>
    <t>Workers equipment</t>
  </si>
  <si>
    <t xml:space="preserve">تعويضات المشتغلين 
</t>
  </si>
  <si>
    <t xml:space="preserve">Data unavailable ـــ  </t>
  </si>
  <si>
    <t xml:space="preserve">Value (1000 ID) </t>
  </si>
  <si>
    <t>*Credit at the end of the year</t>
  </si>
  <si>
    <t>**Net operations</t>
  </si>
  <si>
    <t>*Grants and Subsidies ( Assistances During The Year)</t>
  </si>
  <si>
    <t xml:space="preserve"> No. of Switches*</t>
  </si>
  <si>
    <t xml:space="preserve"> Source: Communication and media Commission and ministry of communications</t>
  </si>
  <si>
    <t xml:space="preserve">ــ بيانات غير متوفرة   </t>
  </si>
  <si>
    <t xml:space="preserve">الفوائد وايجار الاراضي </t>
  </si>
  <si>
    <t>Population**</t>
  </si>
  <si>
    <t>*Telephone density per 100 population</t>
  </si>
  <si>
    <t xml:space="preserve">  * Telephone density per 100 population for mobile phone lines </t>
  </si>
  <si>
    <t>جدول (8)</t>
  </si>
  <si>
    <t>المصدر : وزارة الاتصالات</t>
  </si>
  <si>
    <t xml:space="preserve"> * الكثافة الهاتفية لكل 100 شخص = عدد خطوط الهاتف الثابت (سعة البدالات) / عدد السكان * 100   </t>
  </si>
  <si>
    <t>*Telephone density per population = No. of land phone lines(switch capacity) / No. population ˣ 100</t>
  </si>
  <si>
    <t xml:space="preserve"> Asia </t>
  </si>
  <si>
    <t>عدد المكاتب التي تقدم خدمة التوفير الممكنن</t>
  </si>
  <si>
    <t>عدد المكاتب التي تقدم خدمة التوفير اليدوي</t>
  </si>
  <si>
    <t xml:space="preserve">****المجموع </t>
  </si>
  <si>
    <t>****Total</t>
  </si>
  <si>
    <t>المؤتمرات والندوات</t>
  </si>
  <si>
    <t>الرسوم القضائية</t>
  </si>
  <si>
    <t>السليمانية</t>
  </si>
  <si>
    <t xml:space="preserve"> *  الكثافة الهاتفية = مجموع الخطوط الهاتفية / عدد السكان * 100</t>
  </si>
  <si>
    <t>*Telephone density= Total of lines/populationˣ100</t>
  </si>
  <si>
    <t xml:space="preserve"> الارقام المشغولة Active numbers </t>
  </si>
  <si>
    <t>عدد البدالات حسب النوع  No. of Switches by type</t>
  </si>
  <si>
    <t>عدد خطوط الهاتف الثابت (سعة البدالات  ) No. of Land phone lines</t>
  </si>
  <si>
    <t>كروسبار Crossbar</t>
  </si>
  <si>
    <t>الكترونية Electronic</t>
  </si>
  <si>
    <t>التفاصيل   Detail</t>
  </si>
  <si>
    <t>عدد خطوط الهاتف الثابت (سعة البدالات)</t>
  </si>
  <si>
    <t>الكثافة الهاتفية لكل (100) شخص الهاتف الثابت (سعة البدالات)</t>
  </si>
  <si>
    <t>الكثافة الهاتفية لكل (100) شخص (مشتركين للارقام المشغولة)</t>
  </si>
  <si>
    <t>صيانة الموجودات</t>
  </si>
  <si>
    <t>Number of offices offering a mechanized savings service</t>
  </si>
  <si>
    <t>Number of offices providing manual savings service</t>
  </si>
  <si>
    <t xml:space="preserve">عدد المودعين (بالألف) </t>
  </si>
  <si>
    <t>*99,877</t>
  </si>
  <si>
    <t>عدد البدالات  والارقام المشغولة والشاغرة والسعة حسب المحافظة  والنوع والاستخدام لسنة 2017</t>
  </si>
  <si>
    <t xml:space="preserve">Number of Switches , Active Numbers and Capacity By GovernorateType and Use For years 2017  </t>
  </si>
  <si>
    <t>عدد البدالات وسعتها حسب النوع والارقام المشغولة والشاغرة والكثافة الهاتفية حسب المحافظة لسنة 2017</t>
  </si>
  <si>
    <t>Number of Switches and Capacity by Type, Active Numbers and Telephone density By Governorate For 2017</t>
  </si>
  <si>
    <t>مكاتب الخدمة الهاتفية  حسب المحافظة لسنة 2017</t>
  </si>
  <si>
    <t>Telephone Service Offices By Governorate For 2017</t>
  </si>
  <si>
    <t>اجمالي البريد الدولي الوارد حسب المجاميع الدولية لسنة 2017</t>
  </si>
  <si>
    <t>Total International Received Post By Country  Groups For 2017</t>
  </si>
  <si>
    <t>اجمالي البريد الدولي الصادر حسب المجاميع الدولية لسنة 2017</t>
  </si>
  <si>
    <t>Total International Sent Post By International Groups For 2017</t>
  </si>
  <si>
    <t>حركة البريد الداخلي الوارد حسب المحافظة لسنة 2017</t>
  </si>
  <si>
    <t xml:space="preserve"> Local Post Received By Governorate For 2017</t>
  </si>
  <si>
    <t>حركة البريد الداخلي الصادر حسب المحافظة لسنة 2017</t>
  </si>
  <si>
    <t>Local Post Received By Governorate For 2017</t>
  </si>
  <si>
    <t>الصناديق البريدية حسب المحافظة لسنة 2017</t>
  </si>
  <si>
    <t>Post Boxes By Governorate For 2017</t>
  </si>
  <si>
    <t>عدد المكاتب البريدية الكلية حسب المحافظة ونوع الخدمة لسنة 2017</t>
  </si>
  <si>
    <t>Number of Post Offices By Governorate and Service For 2017</t>
  </si>
  <si>
    <t>الرصيد في بداية السنة 2017/1/1</t>
  </si>
  <si>
    <t>*الرصيد في نهاية السنة 2017/12/31</t>
  </si>
  <si>
    <t>عدد السكان وعدد خطوط الهاتف الثابت (سعة البدالات ) وعدد المشتركين والكثافة الهاتفية حسب المحافظة لسنة 2017</t>
  </si>
  <si>
    <t>Number of Population,  Land phone Lines, Number of Subscribers and Telephone Density By Governorate For 2017</t>
  </si>
  <si>
    <t>عدد ابراج  الاتصالات  (الانترنت ) حسب المحافظة لسنة 2017</t>
  </si>
  <si>
    <t>اجمالي سعة الشبكة الداخلية والخارجية حسب المحافظة لسنة 2017</t>
  </si>
  <si>
    <t>Total Capacity of Intranet and Extranet By Governorate For 2017</t>
  </si>
  <si>
    <t>اجمالي عدد الكابينات والتقاسيم (الهاتف الارضي ) حسب المحافظة لسنة 2017</t>
  </si>
  <si>
    <t>Total Cabins and Switches By Governorate For 2017</t>
  </si>
  <si>
    <t>عدد المشتغلين وتعويضاتهم  لنشاط الاتصالات حسب التشكيل الاداري في وزارة الاتصالات / القطاع الحكومي ( مقر الوزارة) لسنة 2017</t>
  </si>
  <si>
    <t>Number of Employees and Compensation For  Telecommunications Activity By Administrative Formation / Public Sector ( Ministry Headquarter) For 2017</t>
  </si>
  <si>
    <t>المصروفات الاخرى لنشاط الاتصالات حسب التشكيل الاداري في وزارة الاتصالات / القطاع الحكومي (مقر الوزارة) لسنة 2017</t>
  </si>
  <si>
    <t>Other expenses for the communications activity by administrative formation in the Ministry of communications / public sector (ministry's headquarters) for the year 2017</t>
  </si>
  <si>
    <t>قيمة المستلزمات الخدمية  لنشاط الاتصالات حسب التشكيل الاداري في وزارة الاتصالات /القطاع العام (شركة السلام) لسنة 2017</t>
  </si>
  <si>
    <t>Value of Service Supplies By Administrative Formation/ Public Sector (Alsalam Company) For 2017</t>
  </si>
  <si>
    <t>قيمة المستلزمات السلعية  لنشاط الاتصالات حسب التشكيل الاداري في وزارة الاتصالات /القطاع العام  (شركة السلام) لسنة 2017</t>
  </si>
  <si>
    <t>Value of Commodity Supplies By Administrative Formation/ Public Sector (Alsalam Company) For 2017</t>
  </si>
  <si>
    <t>قيمة الايرادات الاخرى لنشاط الاتصالات حسب التشكيل الاداري في وزارة الاتصالات / القطاع العام  (شركة السلام)  لسنة 2017</t>
  </si>
  <si>
    <t>Value of Other Revenues By Administrative Formation/ Public Sector ( Al Salam Company) For 2017</t>
  </si>
  <si>
    <t xml:space="preserve">       عدد المشتغلين وتعويضاتهم لنشاط الاتصالات حسب التشكيل الاداري في وزارة الاتصالات/ القطاع العام  (خدمات الشبكة الدولية للمعلومات) لسنة 2017</t>
  </si>
  <si>
    <t>Number of Employees and Compensations By Administrative Formation/ Public Sector (SCIS) For 2017</t>
  </si>
  <si>
    <t>قيمة الايرادات المتحققة لنشاط الاتصالات حسب التشكيل الاداري في وزارة الاتصالات / القطاع العام خدمات الشبكة الدولية للمعلومات لسنة 2017</t>
  </si>
  <si>
    <t>Value of Revenues  By Administrative Formation/ Public Sector (SCIS) For 2017</t>
  </si>
  <si>
    <t>قيمة المستلزمات الخدمية  لنشاط الاتصالات حسب التشكيل الاداري في وزارة الاتصالات /القطاع العام  (خدمات الشبكة الدولية للمعلومات) لسنة 2017</t>
  </si>
  <si>
    <t>Value of Service Supplies By Administrative Formation / Public Sector ( SCIS) For 2017</t>
  </si>
  <si>
    <t xml:space="preserve">     قيمة المستلزمات السلعية  لنشاط الاتصالات حسب التشكيل الاداري في وزارة الاتصالات القطاع العام (خدمات الشبكة الدولية للمعلومات )  لسنة 2017</t>
  </si>
  <si>
    <t>Value of Commodity Supplies By Administrative Formation / Public Sector ( SCIS) For 2017</t>
  </si>
  <si>
    <t xml:space="preserve">   قيمة الايرادات الاخرى  لنشاط الاتصالات حسب التشكيل الاداري في وزارة الاتصالات / القطاع العام  ( خدمات الشبكة الدولية للمعلومات)  لسنة 2017</t>
  </si>
  <si>
    <t>Value of Other Revenues  By Administrative Formation / Public Sector ( SCIS) For 2017</t>
  </si>
  <si>
    <t xml:space="preserve"> عدد المشتغلين وتعويضاتهم لنشاط الاتصالات حسب التشكيل الاداري في وزارة الاتصالات / القطاع العام (الشركة العامة للاتصالات والبريد ) لسنة 2017</t>
  </si>
  <si>
    <t>Number of Employees and Compensations By Administrative Formation / Public Sector(Iraqi Telecommunications and Post Company) For 2017</t>
  </si>
  <si>
    <t xml:space="preserve">     مشتريات لغرض البيع  لنشاط الاتصالات حسب التشكيل الاداري في وزارة الاتصالات /القطاع العام  (الشركة العامة للاتصالات والبريد) لسنة 2017</t>
  </si>
  <si>
    <t>Purchases for the purpose of selling activity communications by Administrative Formation in the Ministry of communications / public sector (General Company for Post &amp; Telecommunications) for the year 2017</t>
  </si>
  <si>
    <t>قيمة الايرادات الاخرى لنشاط الاتصالات حسب التشكيل الاداري في وزارة الاتصالات / القطاع العام (الشركة العامة للاتصالات والبريد ) لسنة 2017</t>
  </si>
  <si>
    <t>Value of Revenues By Administrative Formation / Public Sector(Iraqi Telecommunications and Post Company) For 2017</t>
  </si>
  <si>
    <t>عدد المشتغلين وتعويضاتهم لنشاط الاتصالات حسب التشكيل الاداري في وزارة الاتصالات/ القطاع العام (شركة السلام) لسنة 2017</t>
  </si>
  <si>
    <t>Number of Employees and Compensation For Telecommunications Activity By Administrative Formation / Public Sector ( Al Salam Company) For 2017</t>
  </si>
  <si>
    <t>Transferring and Other Revenues  For  Telecommunications Activity By Administrative Formation / Public Sector (Al Salam Company) For 2017</t>
  </si>
  <si>
    <t>قيمة المصروفات لنشاط الاتصالات حسب التشكيل الاداري في وزارة الاتصالات / القطاع العام (شركة السلام) لسنة 2017</t>
  </si>
  <si>
    <t>Value of expenses for the communications activity by forming administrative in the Ministry of communications / public sector (Al-Salam Co.) for the year 2017</t>
  </si>
  <si>
    <t xml:space="preserve">    قيمة المستلزمات الخدمية لنشاط الاتصالات حسب التشكيل الاداري في وزارة الاتصالات القطاع العام ( الشركة العامة للاتصالات والبريد) لسنة 2017</t>
  </si>
  <si>
    <t>Value of Service Supplies By Administrative Formation / Public Sector(Iraqi Telecommunications and Post Company) For 2017</t>
  </si>
  <si>
    <t>قيمة المستلزمات السلعية  لنشاط الاتصالات حسب التشكيل الاداري في وزارة الاتصالات القطاع العام ( الشركة العامة للاتصالات والبريد) لسنة 2017</t>
  </si>
  <si>
    <t>Value of Commodity Supplies By Administrative Formation / Public Sector(Iraqi Telecommunications and Post Company) For 2017</t>
  </si>
  <si>
    <t>قيمة الايرادات الاخرى لنشاط الاتصالات حسب التشكيل الاداري في وزارة الاتصالات / القطاع العام  (الشركة العامة للاتصالات والبريد ) لسنة 2017</t>
  </si>
  <si>
    <t>Value of Other Revenues By Administrative Formation / Public Sector(Iraqi Telecommunications and Post Company) For 2017</t>
  </si>
  <si>
    <t xml:space="preserve">            قيمة المستلزمات الخدمية لنشاط الاتصالات حسب التشكيل الاداري في وزارة الاتصالات  / القطاع الحكومي ( مقر الوزارة) لسنة 2017</t>
  </si>
  <si>
    <t>Value of Service Supplies For Communication Activity By Administrative Formation / Public Sector (Ministry Headquarter) For 2017</t>
  </si>
  <si>
    <t>قيمة المستلزمات السلعية لنشاط الاتصالات حسب التشكيل الاداري في وزارة الاتصالات / القطاع الحكومي ( مقر الوزارة) لسنة 2017</t>
  </si>
  <si>
    <t>Value of Commodity Supplies For Telecommunication Activity By Administrative Formation / Public Sector   (Ministry Headquarter) For 2017</t>
  </si>
  <si>
    <t>Judicial Fees</t>
  </si>
  <si>
    <t xml:space="preserve"> ** يتم ارسال رسائل بريدية  لكن لم تتوفرصناديق بريدية  داخل المحافظة لكل من محافظة  (نينوى والانبار ) بسبب الظروف الامنية  التي تمر بها المحافظة</t>
  </si>
  <si>
    <t>**  sending mails but post boxes wasn't provided  within the governorate for each of the governorates (Nineveh, Anbar) because of security conditions experienced by the governorate</t>
  </si>
  <si>
    <t>جدول (14)</t>
  </si>
  <si>
    <t>عدد المراكز التوزيعية</t>
  </si>
  <si>
    <t>عدد الموزعين</t>
  </si>
  <si>
    <t>جدول (13)</t>
  </si>
  <si>
    <t xml:space="preserve">السنة        </t>
  </si>
  <si>
    <t xml:space="preserve"> عدد خطوط الهاتف الثابت (سعة البدالات بالالف)  </t>
  </si>
  <si>
    <t>Land phones (capacity 1000)</t>
  </si>
  <si>
    <t>**على الرغم من تحرر محافظة نينوى من داعش مازالت منظومة الاتصالات (البدالات وملحقاتها من منظومة التراسل والشبكات والكابينات والتقاسيم ...الخ) متوقفة عن العمل في الوقت الحاضر ولايمكن استحصال اي معلومات منها حالياً وذلك لوجود اماكن مدمرة بالكامل ولا يمكن الوصول اليها حالياً .</t>
  </si>
  <si>
    <t>***بغداد</t>
  </si>
  <si>
    <t>*** تمت اضافة شبكة النفاذ الضوئي عدد (5) لبدالات بغداد.</t>
  </si>
  <si>
    <t xml:space="preserve"> Access
 (نفاذ ضوئي)</t>
  </si>
  <si>
    <t>*** على الرغم من تحرر محافظة نينوى من داعش مازالت البدالات متوقفة عن العمل في الوقت الحاضر والبالغ عددها (42) بدالة ولوجود بدالات مدمرة بالكامل الامر الذي اثر على عدد البدالات.</t>
  </si>
  <si>
    <t>**** الانبار</t>
  </si>
  <si>
    <t>**** كربلاء</t>
  </si>
  <si>
    <t>**** البصرة</t>
  </si>
  <si>
    <t>**** المثنى</t>
  </si>
  <si>
    <t>**** واسط</t>
  </si>
  <si>
    <t>****بغداد</t>
  </si>
  <si>
    <t>**** ارتفع عدد البدالات وذلك لوجود اكثر من بدالة داخل بناية بعض البدالات في كل من المحافظات (الانبار، كربلاء، واسط، المثنى، البصرة) ولاضافة شبكة النفاذ الضوئي عدد (5) لبدالات بغداد.</t>
  </si>
  <si>
    <t>**على الرغم من تحرر محافظة نينوى من داعش مازالت منظومة الاتصالات ( البدالات وملحقاتها من منظومة التراسل والشبكات والكابينات والتقاسيم ...الخ) متوقفة عن العمل في الوقت الحاضر ولا يمكن استحصال اي معلومات منها حالياً وكذلك لوجود اماكن مدمرة بالكامل ولا يمكن الوصول اليها حالياً</t>
  </si>
  <si>
    <t xml:space="preserve">طوعية  voluntary </t>
  </si>
  <si>
    <t>طوعية  voluntary</t>
  </si>
  <si>
    <t xml:space="preserve">عدد الابراج  للشركة العامة للاتصالات والبريد  </t>
  </si>
  <si>
    <t>عدد الابراج للشركة العامة لخدمات الشبكة الدولية للمعلومات</t>
  </si>
  <si>
    <t>No. of Towers For Telecommunication and post Company</t>
  </si>
  <si>
    <t xml:space="preserve">  No. of Towers For  State Company For Internet Services</t>
  </si>
  <si>
    <t>260 + 16 مباشر (Direct)</t>
  </si>
  <si>
    <t>5115 + 16 مباشر (Direct)</t>
  </si>
  <si>
    <t>7398 + 44 مباشر (Direct)</t>
  </si>
  <si>
    <t>8581 + 64 مباشر (Direct)</t>
  </si>
  <si>
    <t>5464 + 3 مباشر (Direct)</t>
  </si>
  <si>
    <t>162231 + 111 مباشر (Direct)</t>
  </si>
  <si>
    <t xml:space="preserve">المؤشرات الرئيسة للاتصالات والبريد للسنوات (2012-2017) </t>
  </si>
  <si>
    <t>Key Indicators For Telecommunications and Post For years (2012 - 2017 )</t>
  </si>
  <si>
    <t>*لم تتوفر بيانات شركة اتصالنا لوجود اجراءات قانونية لدى الشركة.</t>
  </si>
  <si>
    <t>*Not a vailable data for Itisaluna Com. Cause of legal procedures.</t>
  </si>
  <si>
    <t xml:space="preserve">جدول ( 15 ) </t>
  </si>
  <si>
    <t>Table (15)</t>
  </si>
  <si>
    <t>نشاط خدمات صناديق التوفير في العراق للسنوات (2012 - 2017)</t>
  </si>
  <si>
    <t xml:space="preserve"> Table (16)</t>
  </si>
  <si>
    <t>جدول (17)</t>
  </si>
  <si>
    <t>جدول  (18)</t>
  </si>
  <si>
    <t>جدول (19)</t>
  </si>
  <si>
    <t>جدول  (20)</t>
  </si>
  <si>
    <t>جدول (35)</t>
  </si>
  <si>
    <t>جدول (34)</t>
  </si>
  <si>
    <t>Table (42)</t>
  </si>
  <si>
    <t>جدول (33)</t>
  </si>
  <si>
    <t>جدول (30)</t>
  </si>
  <si>
    <t>جدول (28)</t>
  </si>
  <si>
    <t>جدول (23)</t>
  </si>
  <si>
    <t>جدول (21)</t>
  </si>
  <si>
    <t>Governorate Of Kurdistan Region</t>
  </si>
  <si>
    <t>عدد ابراج شركات الهاتف النقال للجيل الثاني (2G)</t>
  </si>
  <si>
    <t>عدد ابراج شركات الهاتف النقال للجيل الثالث (3G)</t>
  </si>
  <si>
    <t>عدد ابراج شركات الهاتف اللاسلكي الثابت</t>
  </si>
  <si>
    <t>** عدد السكان عدا اقليم كردستان لسنة 2017</t>
  </si>
  <si>
    <t>** the population For the year 2017 except for the Kurdistan region</t>
  </si>
  <si>
    <t>عدد المراكز التوزيعية والموزعين وعدد الدراجات حسب المحافظة لسنة 2017</t>
  </si>
  <si>
    <t>عدد الدراجات</t>
  </si>
  <si>
    <t xml:space="preserve"> -  لاتوجد خطوط </t>
  </si>
  <si>
    <t>*275,168</t>
  </si>
  <si>
    <t xml:space="preserve">  عدا اقليم كردستان*</t>
  </si>
  <si>
    <t>لاتوجد خطوط -</t>
  </si>
  <si>
    <t>Activity of Savings Services For (2012-2017)</t>
  </si>
  <si>
    <t>لاتوجد ابراج -</t>
  </si>
  <si>
    <t xml:space="preserve">نسبة التغير لسنتي
 2017-2016
</t>
  </si>
  <si>
    <t>مصاريف خدمية متنوعة</t>
  </si>
  <si>
    <t>عدد المشتركين لخطوط خدمة الانترنت للهاتف النقال واللاسلكي  حسب المحافظة  لسنة 2017</t>
  </si>
  <si>
    <t>Number of  Subscribers For mobile and wireless Internet Service Lines By  Governorate For 2017</t>
  </si>
  <si>
    <t>عدد المشتركين لخطوط الهاتف النقال واللاسلكي حسب المحافظة لسنة 2017</t>
  </si>
  <si>
    <t xml:space="preserve">Number of Subscribers For Mobile and wireless Phone Lines By Governorat For 2017                   </t>
  </si>
  <si>
    <t>جدول (22)</t>
  </si>
  <si>
    <t>الاشتراك في الدورات</t>
  </si>
  <si>
    <t>Total number of subscribers For mobile phone lines (Zain ,Asiacell, Korek)</t>
  </si>
  <si>
    <t>عدد سكان العراق مع اقليم كردستان  = 37139519 لسنة 2017</t>
  </si>
  <si>
    <t>Population of Iraq=37139519 for 2017</t>
  </si>
  <si>
    <t>عدد المشتركين لخطوط الهاتف اللاسلكي  في العراق للسنوات (2012 - 2017)</t>
  </si>
  <si>
    <t xml:space="preserve">Number of subscribers For wireless phone lines  In Iraq For (2012-2017)            </t>
  </si>
  <si>
    <t>مجموع عدد المشتركين لخطوط الهاتف اللاسلكي للشركة العامة للاتصالات والبريد (أمنية+ وطنية)</t>
  </si>
  <si>
    <t>Total number of Subscribers For  wireless Phone Lines Iraq communication &amp; post commission (Umniya,Wataniya)</t>
  </si>
  <si>
    <t>مجموع عدد المشتركين لخطوط الهاتف اللاسلكي (اتصالنا، كلمات، فانوس)</t>
  </si>
  <si>
    <t>Total number of Subscribers For wireless Phone Lines (Itisaluna,Kelemat,Fannos)</t>
  </si>
  <si>
    <t>مجموع عدد المشتركين لخطوط الهاتف النقال 
(زين، اسيا سيل، كورك)</t>
  </si>
  <si>
    <t>Total number of Subscribers For Mobile  phone lines 
(Zain ,Asiacell, Korek)</t>
  </si>
  <si>
    <t>Total number of Subscribers For wireless Phone Lines  (Kelemat,Fannos, Iraq communication &amp;post commission
 (Umniya + Wataniya))</t>
  </si>
  <si>
    <t>مجموع عدد المشتركين لخطوط الهاتف اللاسلكي (كلمات،فانوس، الشركة العامة للاتصالات والبريد 
( أمنية + وطنية))</t>
  </si>
  <si>
    <t>مجموع عدد المشتركين لخطوط خدمة الانترنت للهاتف النقال 
(زين، اسيا سيل، كورك)</t>
  </si>
  <si>
    <t>Total number of Subscribers For mobile  Internet Service Lines (Zain ,Asiacell, Korek)</t>
  </si>
  <si>
    <t>Total number of Subscribers For wireless Internet Service Lines  (Kelemat,Fannos,Iraq Communication &amp; Post Commission (Umniya,Wataniya))</t>
  </si>
  <si>
    <t>مجموع عدد المشتركين لخطوط خدمة الانترنت للهاتف اللاسلكي (كلمات ، فانوس ، الشركة العامة للاتصالات والبريد (وطنية ، امنية))</t>
  </si>
  <si>
    <t>Number of Telecommunication Towers (Internet) By Governorate For 2017</t>
  </si>
  <si>
    <t>جدول (24)</t>
  </si>
  <si>
    <t>Indicator</t>
  </si>
  <si>
    <t xml:space="preserve">جدول (25) </t>
  </si>
  <si>
    <t xml:space="preserve">جدول  (26) </t>
  </si>
  <si>
    <t>جدول (29)</t>
  </si>
  <si>
    <t>قيمة الايرادات المتحققة لنشاط الاتصالات حسب التشكيل الاداري في وزارة الاتصالات / القطاع العام ( شركة السلام) لسنة 2017</t>
  </si>
  <si>
    <t>منح تمويلية</t>
  </si>
  <si>
    <t xml:space="preserve">     مشتريات لغرض البيع  لنشاط الاتصالات حسب التشكيل الاداري في وزارة الاتصالات /القطاع العام (خدمات الشبكة الدولية للمعلومات) لسنة 2017</t>
  </si>
  <si>
    <t>جدول (36)</t>
  </si>
  <si>
    <t>جدول (37)</t>
  </si>
  <si>
    <t>جدول  (38)</t>
  </si>
  <si>
    <t>جدول  (39)</t>
  </si>
  <si>
    <t>جدول (40)</t>
  </si>
  <si>
    <t>جدول (41)</t>
  </si>
  <si>
    <t>اشتراكات وانتماءات</t>
  </si>
  <si>
    <t>اقساط التامين</t>
  </si>
  <si>
    <t>المقاولات والخدمات</t>
  </si>
  <si>
    <t>مصاريف خدمية اخرى</t>
  </si>
  <si>
    <t>جدول (42)</t>
  </si>
  <si>
    <t>جدول  (43)</t>
  </si>
  <si>
    <t>Table (43)</t>
  </si>
  <si>
    <t xml:space="preserve">جدول  (44 ) </t>
  </si>
  <si>
    <t>Table (44)</t>
  </si>
  <si>
    <t>Contracts and Services</t>
  </si>
  <si>
    <t>Other service expenditures</t>
  </si>
  <si>
    <t>Subscriptions and affiliations</t>
  </si>
  <si>
    <t>Insurance premiums</t>
  </si>
  <si>
    <t>الايرادات لنشاط الاتصالات حسب التشكيل الاداري في وزارة الاتصالات / القطاع الحكومي (مقر الوزارة) لسنة 2017</t>
  </si>
  <si>
    <t>Other Revenues for the communications activity by administrative formation in the Ministry of communications / public sector (ministry's headquarters) for the year 2017</t>
  </si>
  <si>
    <t>Revenues  For  Telecommunications Activity By Administrative Formation / Public Sector ( Ministry Headquarter) For 2017</t>
  </si>
  <si>
    <t>الايرادات الاخرى لنشاط الاتصالات حسب التشكيل الاداري في وزارة الاتصالات / القطاع الحكومي (مقر الوزارة) لسنة 2017</t>
  </si>
  <si>
    <t xml:space="preserve">الايرادات المتنوعة </t>
  </si>
  <si>
    <t>رسوم طوابع مالية</t>
  </si>
  <si>
    <t>رسوم اخرى</t>
  </si>
  <si>
    <t>الغرامات</t>
  </si>
  <si>
    <t>Fees for financial stamps</t>
  </si>
  <si>
    <t>Other fees</t>
  </si>
  <si>
    <t>Fines</t>
  </si>
  <si>
    <t>Financing grants</t>
  </si>
  <si>
    <t>عمولات وتراخيص</t>
  </si>
  <si>
    <t>Commissions and licenses</t>
  </si>
  <si>
    <t xml:space="preserve">  عدد المشتركين لخطوط الهاتف النقال في العراق للسنوات 2012 - 2017     </t>
  </si>
  <si>
    <t xml:space="preserve">Number of subscribers For mobile phone lines in Iraq  For 2012-2017                   </t>
  </si>
  <si>
    <t>مجموع عدد المشتركين لخطوط الهاتف النقال
 (زين، اسيا سيل، كورك)</t>
  </si>
  <si>
    <t xml:space="preserve">Source: Communication and media Commission </t>
  </si>
  <si>
    <t xml:space="preserve"> جدول (6)</t>
  </si>
  <si>
    <t xml:space="preserve">المصدر : هيئة الاعلام والاتصالات </t>
  </si>
  <si>
    <t>** In spite of the liberation of the province of Nineveh is still a communication system (switches and their accessories of the system of communication and networks, cabins, etc.)are not working at the present time and can not get any information from them currently because of the presence of places completely destroyed and can not be reached now.</t>
  </si>
  <si>
    <t>*** Adding (5) light access network for Baghdad exchanges.</t>
  </si>
  <si>
    <t>جدول (2)</t>
  </si>
  <si>
    <t>*** Despite the liberation of thegovernorate of Nineveh from ISIS  (42) switchs still not working at the present time, and the presence of switches completely destroyed, which affected the number of switches.</t>
  </si>
  <si>
    <t>**** The number of switches increased because of the presence of more than one switch inside the building of some switches in each of the governorates (Anbar, Karbala, Wasit, Muthanna, Basrah) and adding (5) optical access network r for Baghdad exchanges.</t>
  </si>
  <si>
    <t xml:space="preserve"> Access
 (نفاذ ضوئي)
</t>
  </si>
  <si>
    <t xml:space="preserve"> no lines ــ </t>
  </si>
  <si>
    <t>Number of distribution centers, distributors and number of bicycles by governorate for 2017</t>
  </si>
  <si>
    <t>Number of distribution centers</t>
  </si>
  <si>
    <t>Number of distributors</t>
  </si>
  <si>
    <t xml:space="preserve">Number of bicycles </t>
  </si>
  <si>
    <t xml:space="preserve">**  In spite of the liberation of the province of Nineveh is still a communication system (switches and their accessories of the system of communication and networks, cabins, etc.)are not working at the present time and can not get any information from them currently because of the presence of places completely destroyed and can not be reached now. </t>
  </si>
  <si>
    <t xml:space="preserve"> no towers ــ </t>
  </si>
  <si>
    <t>Number of towers of mobile phone companies for the second generation (2G)</t>
  </si>
  <si>
    <t xml:space="preserve"> Number of towers of mobile phone companies for the third generation (3G)</t>
  </si>
  <si>
    <t xml:space="preserve"> Number of towers of fixed wireless telephone companies</t>
  </si>
  <si>
    <t xml:space="preserve">*the presence of more than switch in some  switch buildings in the governorates of (Al- Anbar,kerbala, Wasit,Al-Muthana ,Al basra)and the addition of 5 optical access networks for Baghdad switches. </t>
  </si>
  <si>
    <t>* سبب ارتفاع عدد البدالات هو وجود اكثر من بدالة داخل بناية بعض البدالات في كل من المحافظات 
(الانبار، كربلاء، واسط، المثنى، البصرة) ولاضافة شبكة النفاذ الضوئي عدد (5) لبدالات بغداد.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</si>
</sst>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37" x14ac:knownFonts="1">
    <font>
      <sz val="11"/>
      <color theme="1"/>
      <name val="Arial"/>
      <family val="2"/>
      <scheme val="minor"/>
    </font>
    <font>
      <sz val="10"/>
      <name val="Arial"/>
      <family val="2"/>
    </font>
    <font>
      <b/>
      <sz val="10"/>
      <name val="Arial"/>
      <family val="2"/>
    </font>
    <font>
      <b/>
      <sz val="11"/>
      <name val="Arial"/>
      <family val="2"/>
    </font>
    <font>
      <sz val="10"/>
      <name val="Arial"/>
      <family val="2"/>
    </font>
    <font>
      <b/>
      <sz val="12"/>
      <name val="Arial"/>
      <family val="2"/>
    </font>
    <font>
      <sz val="12"/>
      <name val="Arial"/>
      <family val="2"/>
    </font>
    <font>
      <b/>
      <sz val="14"/>
      <name val="Arial"/>
      <family val="2"/>
    </font>
    <font>
      <b/>
      <sz val="9"/>
      <name val="Arial"/>
      <family val="2"/>
    </font>
    <font>
      <b/>
      <sz val="8"/>
      <name val="Arial"/>
      <family val="2"/>
    </font>
    <font>
      <sz val="11"/>
      <color theme="1"/>
      <name val="Times New Roman"/>
      <family val="1"/>
      <scheme val="major"/>
    </font>
    <font>
      <b/>
      <sz val="10"/>
      <name val="Times New Roman"/>
      <family val="1"/>
      <scheme val="major"/>
    </font>
    <font>
      <sz val="10"/>
      <name val="Times New Roman"/>
      <family val="1"/>
      <scheme val="major"/>
    </font>
    <font>
      <sz val="11"/>
      <color theme="1"/>
      <name val="Arial"/>
      <family val="2"/>
    </font>
    <font>
      <b/>
      <sz val="12"/>
      <color theme="1"/>
      <name val="Arial"/>
      <family val="2"/>
    </font>
    <font>
      <b/>
      <sz val="10"/>
      <color theme="1"/>
      <name val="Arial"/>
      <family val="2"/>
    </font>
    <font>
      <b/>
      <sz val="14"/>
      <color theme="1"/>
      <name val="Arial"/>
      <family val="2"/>
    </font>
    <font>
      <sz val="14"/>
      <color theme="1"/>
      <name val="Arial"/>
      <family val="2"/>
    </font>
    <font>
      <b/>
      <sz val="11"/>
      <color theme="1"/>
      <name val="Arial"/>
      <family val="2"/>
    </font>
    <font>
      <b/>
      <u/>
      <sz val="14"/>
      <color theme="1"/>
      <name val="Arial"/>
      <family val="2"/>
    </font>
    <font>
      <b/>
      <sz val="14"/>
      <name val="Times New Roman"/>
      <family val="1"/>
    </font>
    <font>
      <b/>
      <sz val="12"/>
      <name val="Times New Roman"/>
      <family val="1"/>
    </font>
    <font>
      <b/>
      <sz val="11"/>
      <name val="Times New Roman"/>
      <family val="1"/>
    </font>
    <font>
      <b/>
      <sz val="10"/>
      <name val="Times New Roman"/>
      <family val="1"/>
    </font>
    <font>
      <sz val="10"/>
      <color theme="1"/>
      <name val="Arial"/>
      <family val="2"/>
    </font>
    <font>
      <b/>
      <sz val="16"/>
      <name val="Arial"/>
      <family val="2"/>
    </font>
    <font>
      <sz val="12"/>
      <color theme="1"/>
      <name val="Arial"/>
      <family val="2"/>
    </font>
    <font>
      <b/>
      <sz val="11"/>
      <name val="Times New Roman"/>
      <family val="1"/>
      <scheme val="major"/>
    </font>
    <font>
      <b/>
      <sz val="12"/>
      <color theme="1"/>
      <name val="Arial"/>
      <family val="2"/>
      <scheme val="minor"/>
    </font>
    <font>
      <b/>
      <sz val="14"/>
      <color theme="1"/>
      <name val="Times New Roman"/>
      <family val="1"/>
      <scheme val="major"/>
    </font>
    <font>
      <b/>
      <sz val="16"/>
      <color theme="1"/>
      <name val="Arial"/>
      <family val="2"/>
      <scheme val="minor"/>
    </font>
    <font>
      <sz val="11"/>
      <color rgb="FF222222"/>
      <name val="Arial"/>
      <family val="2"/>
    </font>
    <font>
      <sz val="16"/>
      <name val="Arial"/>
      <family val="2"/>
    </font>
    <font>
      <sz val="16"/>
      <color theme="1"/>
      <name val="Arial"/>
      <family val="2"/>
    </font>
    <font>
      <sz val="11"/>
      <name val="Arial"/>
      <family val="2"/>
    </font>
    <font>
      <sz val="10"/>
      <color theme="1"/>
      <name val="Times New Roman"/>
      <family val="1"/>
      <scheme val="major"/>
    </font>
    <font>
      <b/>
      <sz val="1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right/>
      <top style="hair">
        <color indexed="64"/>
      </top>
      <bottom style="hair">
        <color indexed="64"/>
      </bottom>
      <diagonal/>
    </border>
    <border>
      <left/>
      <right/>
      <top style="medium">
        <color indexed="64"/>
      </top>
      <bottom style="double">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hair">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top style="double">
        <color indexed="64"/>
      </top>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ck">
        <color indexed="64"/>
      </bottom>
      <diagonal/>
    </border>
    <border>
      <left/>
      <right/>
      <top style="thin">
        <color indexed="64"/>
      </top>
      <bottom style="thick">
        <color indexed="64"/>
      </bottom>
      <diagonal/>
    </border>
  </borders>
  <cellStyleXfs count="10">
    <xf numFmtId="0" fontId="0"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011">
    <xf numFmtId="0" fontId="0" fillId="0" borderId="0" xfId="0"/>
    <xf numFmtId="0" fontId="5" fillId="0" borderId="6" xfId="2" applyFont="1" applyBorder="1" applyAlignment="1">
      <alignment vertical="center"/>
    </xf>
    <xf numFmtId="0" fontId="2" fillId="0" borderId="0" xfId="2" applyFont="1"/>
    <xf numFmtId="0" fontId="5" fillId="0" borderId="0" xfId="2" applyFont="1" applyBorder="1" applyAlignment="1">
      <alignment vertical="center" wrapText="1"/>
    </xf>
    <xf numFmtId="0" fontId="3" fillId="0" borderId="0" xfId="2" applyFont="1" applyAlignment="1">
      <alignment horizontal="left" vertical="center" wrapText="1"/>
    </xf>
    <xf numFmtId="3" fontId="2" fillId="0" borderId="0" xfId="2" applyNumberFormat="1" applyFont="1" applyBorder="1" applyAlignment="1">
      <alignment horizontal="center" vertical="center"/>
    </xf>
    <xf numFmtId="0" fontId="5" fillId="0" borderId="0" xfId="2" applyFont="1" applyBorder="1" applyAlignment="1">
      <alignment horizontal="right" vertical="center" wrapText="1"/>
    </xf>
    <xf numFmtId="0" fontId="5" fillId="0" borderId="6" xfId="2" applyFont="1" applyBorder="1" applyAlignment="1">
      <alignment horizontal="left" vertical="center" wrapText="1"/>
    </xf>
    <xf numFmtId="0" fontId="5" fillId="0" borderId="0" xfId="2" applyFont="1" applyAlignment="1">
      <alignment horizontal="center" vertical="center"/>
    </xf>
    <xf numFmtId="0" fontId="10" fillId="0" borderId="0" xfId="0" applyFont="1"/>
    <xf numFmtId="0" fontId="10" fillId="0" borderId="0" xfId="0" applyFont="1" applyAlignment="1">
      <alignment horizontal="left"/>
    </xf>
    <xf numFmtId="0" fontId="11" fillId="0" borderId="0" xfId="0" applyFont="1"/>
    <xf numFmtId="0" fontId="12" fillId="0" borderId="0" xfId="2" applyFont="1"/>
    <xf numFmtId="3" fontId="10" fillId="0" borderId="0" xfId="0" applyNumberFormat="1" applyFont="1"/>
    <xf numFmtId="0" fontId="11" fillId="0" borderId="0" xfId="2" applyFont="1" applyAlignment="1">
      <alignment vertical="center" wrapText="1"/>
    </xf>
    <xf numFmtId="0" fontId="12" fillId="0" borderId="0" xfId="1" applyFont="1"/>
    <xf numFmtId="0" fontId="12" fillId="0" borderId="0" xfId="1" applyFont="1" applyAlignment="1">
      <alignment horizontal="center" vertical="center" wrapText="1"/>
    </xf>
    <xf numFmtId="0" fontId="13" fillId="0" borderId="0" xfId="0" applyFont="1"/>
    <xf numFmtId="0" fontId="5" fillId="0" borderId="6" xfId="0" applyFont="1" applyBorder="1" applyAlignment="1">
      <alignment vertical="center"/>
    </xf>
    <xf numFmtId="0" fontId="5" fillId="0" borderId="11" xfId="0" applyFont="1" applyFill="1" applyBorder="1" applyAlignment="1">
      <alignment horizontal="center" vertical="center"/>
    </xf>
    <xf numFmtId="0" fontId="8" fillId="0" borderId="0" xfId="0" applyFont="1" applyBorder="1" applyAlignment="1">
      <alignment horizontal="right" vertical="center" wrapText="1"/>
    </xf>
    <xf numFmtId="0" fontId="5" fillId="0" borderId="0" xfId="2" applyFont="1" applyBorder="1" applyAlignment="1">
      <alignment vertical="center"/>
    </xf>
    <xf numFmtId="0" fontId="5" fillId="0" borderId="0" xfId="0" applyFont="1" applyAlignment="1">
      <alignment horizontal="left" vertical="center"/>
    </xf>
    <xf numFmtId="0" fontId="13" fillId="0" borderId="0" xfId="0" applyFont="1" applyAlignment="1"/>
    <xf numFmtId="0" fontId="5" fillId="3" borderId="6" xfId="7" applyFont="1" applyFill="1" applyBorder="1" applyAlignment="1">
      <alignment horizontal="right"/>
    </xf>
    <xf numFmtId="0" fontId="17" fillId="0" borderId="0" xfId="0" applyFont="1"/>
    <xf numFmtId="0" fontId="7" fillId="0" borderId="6" xfId="0" applyFont="1" applyBorder="1" applyAlignment="1">
      <alignment vertical="center"/>
    </xf>
    <xf numFmtId="0" fontId="5" fillId="0" borderId="6" xfId="7" applyFont="1" applyBorder="1" applyAlignment="1">
      <alignment horizontal="right" vertical="top"/>
    </xf>
    <xf numFmtId="0" fontId="13" fillId="0" borderId="0" xfId="0" applyFont="1" applyAlignment="1">
      <alignment horizontal="left"/>
    </xf>
    <xf numFmtId="0" fontId="5" fillId="0" borderId="0" xfId="0" applyFont="1" applyBorder="1" applyAlignment="1">
      <alignment horizontal="right" vertical="center"/>
    </xf>
    <xf numFmtId="0" fontId="7" fillId="3" borderId="0" xfId="8" applyFont="1" applyFill="1" applyBorder="1" applyAlignment="1">
      <alignment horizontal="left" vertical="center" wrapText="1"/>
    </xf>
    <xf numFmtId="0" fontId="8" fillId="0" borderId="0" xfId="2" applyFont="1" applyBorder="1" applyAlignment="1">
      <alignment horizontal="right" vertical="center"/>
    </xf>
    <xf numFmtId="0" fontId="6" fillId="0" borderId="0" xfId="2" applyFont="1" applyBorder="1" applyAlignment="1">
      <alignment horizontal="center" vertical="center"/>
    </xf>
    <xf numFmtId="0" fontId="13" fillId="0" borderId="0" xfId="0" applyFont="1" applyBorder="1"/>
    <xf numFmtId="0" fontId="15" fillId="0" borderId="0" xfId="7" applyFont="1" applyBorder="1" applyAlignment="1">
      <alignment horizontal="right" vertical="center" wrapText="1"/>
    </xf>
    <xf numFmtId="0" fontId="15" fillId="0" borderId="0" xfId="7" applyFont="1" applyBorder="1" applyAlignment="1">
      <alignment horizontal="center" vertical="center" wrapText="1"/>
    </xf>
    <xf numFmtId="0" fontId="5" fillId="0" borderId="6" xfId="0" applyFont="1" applyBorder="1" applyAlignment="1">
      <alignment horizontal="left" vertical="center"/>
    </xf>
    <xf numFmtId="0" fontId="18" fillId="0" borderId="4" xfId="8" applyFont="1" applyBorder="1" applyAlignment="1">
      <alignment vertical="center"/>
    </xf>
    <xf numFmtId="0" fontId="18" fillId="0" borderId="8" xfId="8" applyFont="1" applyBorder="1" applyAlignment="1">
      <alignment vertical="center" wrapText="1"/>
    </xf>
    <xf numFmtId="0" fontId="7" fillId="0" borderId="6" xfId="2" applyFont="1" applyBorder="1" applyAlignment="1">
      <alignment horizontal="right" vertical="center"/>
    </xf>
    <xf numFmtId="0" fontId="7" fillId="0" borderId="0" xfId="2" applyFont="1" applyBorder="1" applyAlignment="1">
      <alignment horizontal="right" vertical="center"/>
    </xf>
    <xf numFmtId="0" fontId="14" fillId="0" borderId="0" xfId="2" applyFont="1" applyBorder="1" applyAlignment="1">
      <alignment horizontal="center" vertical="center" wrapText="1"/>
    </xf>
    <xf numFmtId="0" fontId="6" fillId="0" borderId="6" xfId="0" applyFont="1" applyBorder="1"/>
    <xf numFmtId="0" fontId="18" fillId="0" borderId="4" xfId="7" applyFont="1" applyBorder="1" applyAlignment="1">
      <alignment horizontal="right" vertical="center"/>
    </xf>
    <xf numFmtId="0" fontId="18" fillId="0" borderId="1" xfId="7" applyFont="1" applyBorder="1" applyAlignment="1">
      <alignment horizontal="right" vertical="center"/>
    </xf>
    <xf numFmtId="0" fontId="18" fillId="0" borderId="6" xfId="7" applyFont="1" applyBorder="1" applyAlignment="1">
      <alignment horizontal="right" vertical="center"/>
    </xf>
    <xf numFmtId="0" fontId="18" fillId="0" borderId="6" xfId="7" applyFont="1" applyBorder="1" applyAlignment="1">
      <alignment horizontal="right" vertical="center" wrapText="1"/>
    </xf>
    <xf numFmtId="0" fontId="18" fillId="0" borderId="0" xfId="9" applyFont="1" applyBorder="1" applyAlignment="1">
      <alignment horizontal="right" vertical="center"/>
    </xf>
    <xf numFmtId="0" fontId="18" fillId="0" borderId="3" xfId="9" applyFont="1" applyBorder="1" applyAlignment="1">
      <alignment horizontal="right" vertical="center"/>
    </xf>
    <xf numFmtId="0" fontId="18" fillId="0" borderId="0" xfId="9" applyFont="1" applyBorder="1" applyAlignment="1">
      <alignment horizontal="left" vertical="center"/>
    </xf>
    <xf numFmtId="0" fontId="18" fillId="0" borderId="1" xfId="8" applyFont="1" applyBorder="1" applyAlignment="1">
      <alignment vertical="center"/>
    </xf>
    <xf numFmtId="0" fontId="17" fillId="0" borderId="0" xfId="0" applyFont="1" applyAlignment="1"/>
    <xf numFmtId="0" fontId="17" fillId="0" borderId="0" xfId="0" applyFont="1" applyAlignment="1">
      <alignment horizontal="left"/>
    </xf>
    <xf numFmtId="3" fontId="5" fillId="0" borderId="0" xfId="2" applyNumberFormat="1" applyFont="1" applyBorder="1" applyAlignment="1">
      <alignment horizontal="center" vertical="center"/>
    </xf>
    <xf numFmtId="0" fontId="1" fillId="0" borderId="0" xfId="2" applyFont="1"/>
    <xf numFmtId="0" fontId="15" fillId="0" borderId="11" xfId="7" applyFont="1" applyFill="1" applyBorder="1" applyAlignment="1">
      <alignment vertical="center"/>
    </xf>
    <xf numFmtId="0" fontId="14" fillId="0" borderId="11" xfId="7" applyFont="1" applyFill="1" applyBorder="1" applyAlignment="1">
      <alignment horizontal="left" vertical="center"/>
    </xf>
    <xf numFmtId="0" fontId="2" fillId="0" borderId="0" xfId="2" applyFont="1" applyAlignment="1">
      <alignment horizontal="left" vertical="center" wrapText="1"/>
    </xf>
    <xf numFmtId="3" fontId="7" fillId="0" borderId="0" xfId="2" applyNumberFormat="1" applyFont="1" applyBorder="1" applyAlignment="1">
      <alignment horizontal="center" vertical="center"/>
    </xf>
    <xf numFmtId="0" fontId="16" fillId="0" borderId="0" xfId="2" applyFont="1" applyBorder="1" applyAlignment="1">
      <alignment horizontal="center" vertical="center"/>
    </xf>
    <xf numFmtId="0" fontId="2" fillId="0" borderId="11" xfId="2" applyFont="1" applyBorder="1" applyAlignment="1">
      <alignment horizontal="left"/>
    </xf>
    <xf numFmtId="0" fontId="5" fillId="0" borderId="0" xfId="2" applyFont="1" applyFill="1" applyBorder="1" applyAlignment="1">
      <alignment horizontal="center" vertical="top" wrapText="1"/>
    </xf>
    <xf numFmtId="3" fontId="15" fillId="0" borderId="0" xfId="7" applyNumberFormat="1" applyFont="1" applyBorder="1" applyAlignment="1">
      <alignment horizontal="center" vertical="center" wrapText="1"/>
    </xf>
    <xf numFmtId="0" fontId="7" fillId="0" borderId="0" xfId="2" applyFont="1" applyBorder="1" applyAlignment="1">
      <alignment horizontal="right" vertical="center" wrapText="1"/>
    </xf>
    <xf numFmtId="0" fontId="7" fillId="0" borderId="0" xfId="0" applyFont="1" applyBorder="1" applyAlignment="1">
      <alignment wrapText="1"/>
    </xf>
    <xf numFmtId="3" fontId="16" fillId="0" borderId="0" xfId="2" applyNumberFormat="1" applyFont="1" applyBorder="1" applyAlignment="1">
      <alignment horizontal="center" vertical="center"/>
    </xf>
    <xf numFmtId="0" fontId="7" fillId="0" borderId="0" xfId="2" applyFont="1" applyBorder="1" applyAlignment="1">
      <alignment horizontal="center" vertical="center"/>
    </xf>
    <xf numFmtId="0" fontId="19" fillId="0" borderId="0" xfId="0" applyFont="1" applyAlignment="1">
      <alignment horizontal="justify" vertical="center" readingOrder="2"/>
    </xf>
    <xf numFmtId="0" fontId="5" fillId="0" borderId="0" xfId="2" applyFont="1" applyBorder="1" applyAlignment="1">
      <alignment horizontal="right" vertical="center" wrapText="1" readingOrder="2"/>
    </xf>
    <xf numFmtId="0" fontId="5" fillId="0" borderId="0" xfId="2" applyFont="1" applyBorder="1" applyAlignment="1">
      <alignment horizontal="left" vertical="center" wrapText="1"/>
    </xf>
    <xf numFmtId="0" fontId="6" fillId="0" borderId="0" xfId="2" applyFont="1" applyAlignment="1">
      <alignment vertical="center" wrapText="1"/>
    </xf>
    <xf numFmtId="0" fontId="6" fillId="0" borderId="0" xfId="2" applyFont="1"/>
    <xf numFmtId="0" fontId="5" fillId="0" borderId="0" xfId="2" applyFont="1" applyBorder="1" applyAlignment="1">
      <alignment vertical="center" wrapText="1" readingOrder="2"/>
    </xf>
    <xf numFmtId="0" fontId="9" fillId="0" borderId="0" xfId="0" applyFont="1" applyAlignment="1">
      <alignment wrapText="1"/>
    </xf>
    <xf numFmtId="0" fontId="5" fillId="0" borderId="0" xfId="2" applyFont="1" applyFill="1" applyBorder="1" applyAlignment="1">
      <alignment horizontal="center" vertical="center" wrapText="1"/>
    </xf>
    <xf numFmtId="0" fontId="10" fillId="0" borderId="0" xfId="0" applyFont="1" applyBorder="1"/>
    <xf numFmtId="0" fontId="5" fillId="0" borderId="11" xfId="1" applyFont="1" applyFill="1" applyBorder="1" applyAlignment="1">
      <alignment horizontal="center" vertical="center" wrapText="1" readingOrder="2"/>
    </xf>
    <xf numFmtId="0" fontId="5" fillId="0" borderId="11" xfId="1" applyFont="1" applyFill="1" applyBorder="1" applyAlignment="1">
      <alignment vertical="center" wrapText="1"/>
    </xf>
    <xf numFmtId="0" fontId="3" fillId="0" borderId="1" xfId="2" applyFont="1" applyBorder="1" applyAlignment="1">
      <alignment horizontal="center" vertical="center" wrapText="1"/>
    </xf>
    <xf numFmtId="3" fontId="3" fillId="0" borderId="1" xfId="2" applyNumberFormat="1" applyFont="1" applyBorder="1" applyAlignment="1">
      <alignment horizontal="center" vertical="center" wrapText="1"/>
    </xf>
    <xf numFmtId="0" fontId="3" fillId="0" borderId="5" xfId="2" applyFont="1" applyBorder="1" applyAlignment="1">
      <alignment horizontal="center" vertical="center" wrapText="1"/>
    </xf>
    <xf numFmtId="3" fontId="3" fillId="0" borderId="6" xfId="2" applyNumberFormat="1" applyFont="1" applyBorder="1" applyAlignment="1">
      <alignment horizontal="center" vertical="center" wrapText="1"/>
    </xf>
    <xf numFmtId="0" fontId="21" fillId="0" borderId="0" xfId="0" applyFont="1" applyBorder="1" applyAlignment="1">
      <alignment horizontal="left" vertical="center"/>
    </xf>
    <xf numFmtId="0" fontId="21" fillId="0" borderId="0" xfId="2" applyFont="1" applyAlignment="1">
      <alignment horizontal="left" vertical="center"/>
    </xf>
    <xf numFmtId="1" fontId="3" fillId="0" borderId="1" xfId="2" quotePrefix="1" applyNumberFormat="1" applyFont="1" applyBorder="1" applyAlignment="1">
      <alignment horizontal="center" vertical="center"/>
    </xf>
    <xf numFmtId="0" fontId="3" fillId="2" borderId="6" xfId="2" applyFont="1" applyFill="1" applyBorder="1" applyAlignment="1">
      <alignment horizontal="right" vertical="center" wrapText="1"/>
    </xf>
    <xf numFmtId="0" fontId="3" fillId="0" borderId="4" xfId="2" applyFont="1" applyBorder="1" applyAlignment="1">
      <alignment horizontal="right" vertical="center" wrapText="1"/>
    </xf>
    <xf numFmtId="0" fontId="3" fillId="0" borderId="5" xfId="2" applyFont="1" applyBorder="1" applyAlignment="1">
      <alignment horizontal="right" vertical="center" wrapText="1"/>
    </xf>
    <xf numFmtId="0" fontId="2" fillId="0" borderId="0" xfId="2" applyFont="1" applyAlignment="1">
      <alignment horizontal="center" vertical="center" wrapText="1"/>
    </xf>
    <xf numFmtId="164" fontId="3" fillId="0" borderId="0" xfId="2" applyNumberFormat="1" applyFont="1" applyAlignment="1">
      <alignment horizontal="center" vertical="center" wrapText="1"/>
    </xf>
    <xf numFmtId="164" fontId="3" fillId="0" borderId="1" xfId="2" applyNumberFormat="1" applyFont="1" applyBorder="1" applyAlignment="1">
      <alignment horizontal="center" vertical="center" wrapText="1"/>
    </xf>
    <xf numFmtId="164" fontId="3" fillId="0" borderId="5" xfId="2" applyNumberFormat="1" applyFont="1" applyBorder="1" applyAlignment="1">
      <alignment horizontal="center" vertical="center" wrapText="1"/>
    </xf>
    <xf numFmtId="0" fontId="3" fillId="0" borderId="0" xfId="2" applyFont="1" applyAlignment="1">
      <alignment horizontal="right" vertical="center" wrapText="1" readingOrder="2"/>
    </xf>
    <xf numFmtId="0" fontId="3" fillId="0" borderId="1" xfId="2" applyFont="1" applyBorder="1" applyAlignment="1">
      <alignment horizontal="right" vertical="center" wrapText="1" readingOrder="2"/>
    </xf>
    <xf numFmtId="0" fontId="0" fillId="0" borderId="0" xfId="0" applyBorder="1" applyAlignment="1">
      <alignment horizontal="center" vertical="center"/>
    </xf>
    <xf numFmtId="0" fontId="3" fillId="0" borderId="1" xfId="2" applyFont="1" applyBorder="1" applyAlignment="1">
      <alignment horizontal="left" vertical="center" wrapText="1"/>
    </xf>
    <xf numFmtId="0" fontId="3" fillId="0" borderId="5" xfId="2" applyFont="1" applyBorder="1" applyAlignment="1">
      <alignment horizontal="left" vertical="center" wrapText="1"/>
    </xf>
    <xf numFmtId="0" fontId="3" fillId="2" borderId="6" xfId="2" applyFont="1" applyFill="1" applyBorder="1" applyAlignment="1">
      <alignment horizontal="left" vertical="center" wrapText="1"/>
    </xf>
    <xf numFmtId="0" fontId="3" fillId="0" borderId="4" xfId="2" applyFont="1" applyBorder="1" applyAlignment="1">
      <alignment horizontal="right" vertical="center" wrapText="1" readingOrder="2"/>
    </xf>
    <xf numFmtId="0" fontId="3" fillId="0" borderId="6" xfId="2" applyFont="1" applyBorder="1" applyAlignment="1">
      <alignment horizontal="right" vertical="center" wrapText="1"/>
    </xf>
    <xf numFmtId="1" fontId="3" fillId="0" borderId="0" xfId="2" applyNumberFormat="1" applyFont="1" applyAlignment="1">
      <alignment horizontal="center" vertical="center" wrapText="1"/>
    </xf>
    <xf numFmtId="1" fontId="3" fillId="0" borderId="1" xfId="2" applyNumberFormat="1" applyFont="1" applyBorder="1" applyAlignment="1">
      <alignment horizontal="center" vertical="center" wrapText="1"/>
    </xf>
    <xf numFmtId="1" fontId="3" fillId="0" borderId="0" xfId="2" applyNumberFormat="1" applyFont="1" applyAlignment="1">
      <alignment horizontal="right" vertical="center" wrapText="1" readingOrder="2"/>
    </xf>
    <xf numFmtId="1" fontId="3" fillId="0" borderId="1" xfId="2" applyNumberFormat="1" applyFont="1" applyBorder="1" applyAlignment="1">
      <alignment horizontal="right" vertical="center" wrapText="1" readingOrder="2"/>
    </xf>
    <xf numFmtId="0" fontId="18" fillId="0" borderId="4" xfId="7" applyFont="1" applyBorder="1" applyAlignment="1">
      <alignment vertical="center"/>
    </xf>
    <xf numFmtId="3" fontId="18" fillId="0" borderId="0" xfId="9" applyNumberFormat="1" applyFont="1" applyBorder="1" applyAlignment="1">
      <alignment horizontal="center" vertical="center"/>
    </xf>
    <xf numFmtId="0" fontId="18" fillId="0" borderId="3" xfId="7" applyFont="1" applyBorder="1" applyAlignment="1">
      <alignment horizontal="right" vertical="center"/>
    </xf>
    <xf numFmtId="0" fontId="18" fillId="0" borderId="1" xfId="7" applyFont="1" applyBorder="1" applyAlignment="1">
      <alignment vertical="center"/>
    </xf>
    <xf numFmtId="0" fontId="18" fillId="0" borderId="0" xfId="7" applyFont="1" applyBorder="1" applyAlignment="1">
      <alignment horizontal="right" vertical="center"/>
    </xf>
    <xf numFmtId="0" fontId="18" fillId="0" borderId="1" xfId="8" applyFont="1" applyBorder="1" applyAlignment="1">
      <alignment horizontal="right" vertical="center"/>
    </xf>
    <xf numFmtId="0" fontId="18" fillId="0" borderId="4" xfId="8" applyFont="1" applyBorder="1" applyAlignment="1">
      <alignment horizontal="right" vertical="center"/>
    </xf>
    <xf numFmtId="0" fontId="3" fillId="0" borderId="11" xfId="2" applyFont="1" applyBorder="1" applyAlignment="1">
      <alignment vertical="center"/>
    </xf>
    <xf numFmtId="0" fontId="10" fillId="0" borderId="0" xfId="0" applyFont="1" applyAlignment="1">
      <alignment vertical="top"/>
    </xf>
    <xf numFmtId="0" fontId="13" fillId="0" borderId="0" xfId="0" applyFont="1" applyAlignment="1">
      <alignment vertical="top"/>
    </xf>
    <xf numFmtId="0" fontId="5" fillId="0" borderId="6" xfId="0" applyFont="1" applyBorder="1" applyAlignment="1">
      <alignment vertical="top"/>
    </xf>
    <xf numFmtId="0" fontId="6" fillId="0" borderId="6" xfId="0" applyFont="1" applyBorder="1" applyAlignment="1">
      <alignment vertical="top"/>
    </xf>
    <xf numFmtId="0" fontId="3" fillId="0" borderId="1" xfId="2" applyFont="1" applyBorder="1" applyAlignment="1">
      <alignment horizontal="left" vertical="top" wrapText="1"/>
    </xf>
    <xf numFmtId="0" fontId="3" fillId="0" borderId="0" xfId="2" applyFont="1" applyBorder="1" applyAlignment="1">
      <alignment horizontal="right" vertical="center"/>
    </xf>
    <xf numFmtId="0" fontId="3" fillId="0" borderId="8" xfId="2" applyFont="1" applyBorder="1" applyAlignment="1">
      <alignment horizontal="right" vertical="center"/>
    </xf>
    <xf numFmtId="0" fontId="3" fillId="0" borderId="4" xfId="2" applyFont="1" applyBorder="1" applyAlignment="1">
      <alignment horizontal="right" vertical="center"/>
    </xf>
    <xf numFmtId="0" fontId="18" fillId="0" borderId="8" xfId="9" applyFont="1" applyBorder="1" applyAlignment="1">
      <alignment horizontal="right" vertical="center"/>
    </xf>
    <xf numFmtId="0" fontId="18" fillId="0" borderId="1" xfId="9" applyFont="1" applyBorder="1" applyAlignment="1">
      <alignment horizontal="right" vertical="center"/>
    </xf>
    <xf numFmtId="0" fontId="2" fillId="0" borderId="11" xfId="2" applyFont="1" applyBorder="1" applyAlignment="1">
      <alignment horizontal="right" vertical="center" readingOrder="2"/>
    </xf>
    <xf numFmtId="0" fontId="5" fillId="0" borderId="0" xfId="2" applyFont="1" applyBorder="1" applyAlignment="1">
      <alignment horizontal="right" vertical="center" wrapText="1"/>
    </xf>
    <xf numFmtId="0" fontId="21" fillId="0" borderId="0" xfId="2" applyFont="1" applyAlignment="1">
      <alignment horizontal="left" vertical="center"/>
    </xf>
    <xf numFmtId="0" fontId="5" fillId="0" borderId="11" xfId="2" applyFont="1" applyBorder="1" applyAlignment="1">
      <alignment horizontal="right" vertical="center" wrapText="1"/>
    </xf>
    <xf numFmtId="0" fontId="20" fillId="0" borderId="0" xfId="2" applyFont="1" applyBorder="1" applyAlignment="1">
      <alignment horizontal="center" vertical="center" wrapText="1"/>
    </xf>
    <xf numFmtId="0" fontId="7" fillId="0" borderId="0" xfId="2" applyFont="1" applyBorder="1" applyAlignment="1">
      <alignment horizontal="center" vertical="center" wrapText="1"/>
    </xf>
    <xf numFmtId="0" fontId="21" fillId="0" borderId="0" xfId="2" applyFont="1" applyFill="1" applyBorder="1" applyAlignment="1">
      <alignment horizontal="center" vertical="center" wrapText="1"/>
    </xf>
    <xf numFmtId="0" fontId="5" fillId="0" borderId="0" xfId="2" applyFont="1" applyBorder="1" applyAlignment="1">
      <alignment horizontal="center" vertical="center" wrapText="1"/>
    </xf>
    <xf numFmtId="3" fontId="5" fillId="0" borderId="0" xfId="2" applyNumberFormat="1" applyFont="1" applyBorder="1" applyAlignment="1">
      <alignment horizontal="center" vertical="center" wrapText="1"/>
    </xf>
    <xf numFmtId="0" fontId="0" fillId="0" borderId="0" xfId="0" applyAlignment="1"/>
    <xf numFmtId="0" fontId="23" fillId="0" borderId="0" xfId="2" applyFont="1" applyAlignment="1">
      <alignment horizontal="left" vertical="center" wrapText="1" readingOrder="1"/>
    </xf>
    <xf numFmtId="0" fontId="5" fillId="0" borderId="0" xfId="2" applyFont="1" applyAlignment="1">
      <alignment horizontal="center" vertical="center"/>
    </xf>
    <xf numFmtId="0" fontId="5" fillId="0" borderId="0" xfId="2" applyFont="1" applyAlignment="1">
      <alignment horizontal="right" vertical="center"/>
    </xf>
    <xf numFmtId="0" fontId="23" fillId="0" borderId="0" xfId="2" applyFont="1" applyBorder="1" applyAlignment="1">
      <alignment horizontal="left" vertical="center" readingOrder="2"/>
    </xf>
    <xf numFmtId="1" fontId="22" fillId="0" borderId="0" xfId="2" applyNumberFormat="1" applyFont="1" applyBorder="1" applyAlignment="1">
      <alignment horizontal="left" vertical="center"/>
    </xf>
    <xf numFmtId="0" fontId="22" fillId="0" borderId="0" xfId="2" applyFont="1" applyBorder="1" applyAlignment="1">
      <alignment horizontal="left" vertical="center"/>
    </xf>
    <xf numFmtId="0" fontId="3" fillId="2" borderId="0" xfId="2" applyFont="1" applyFill="1" applyBorder="1" applyAlignment="1">
      <alignment horizontal="right" vertical="center" wrapText="1"/>
    </xf>
    <xf numFmtId="0" fontId="21" fillId="0" borderId="0" xfId="2" applyFont="1" applyBorder="1" applyAlignment="1">
      <alignment horizontal="left" vertical="center"/>
    </xf>
    <xf numFmtId="0" fontId="5" fillId="0" borderId="17" xfId="2" applyFont="1" applyBorder="1" applyAlignment="1">
      <alignment vertical="center" wrapText="1"/>
    </xf>
    <xf numFmtId="0" fontId="5" fillId="0" borderId="17" xfId="2" applyFont="1" applyBorder="1" applyAlignment="1">
      <alignment horizontal="left" vertical="center" wrapText="1"/>
    </xf>
    <xf numFmtId="3" fontId="10" fillId="0" borderId="0" xfId="0" applyNumberFormat="1" applyFont="1" applyBorder="1"/>
    <xf numFmtId="0" fontId="5" fillId="0" borderId="10" xfId="2" applyFont="1" applyBorder="1" applyAlignment="1">
      <alignment horizontal="right" vertical="center" wrapText="1"/>
    </xf>
    <xf numFmtId="0" fontId="5" fillId="0" borderId="0" xfId="2" applyFont="1" applyBorder="1" applyAlignment="1">
      <alignment horizontal="right" vertical="center" wrapText="1"/>
    </xf>
    <xf numFmtId="0" fontId="21" fillId="0" borderId="0" xfId="2" applyFont="1" applyAlignment="1">
      <alignment horizontal="left" vertical="center"/>
    </xf>
    <xf numFmtId="3" fontId="5" fillId="0" borderId="17" xfId="2" applyNumberFormat="1" applyFont="1" applyBorder="1" applyAlignment="1">
      <alignment horizontal="center" vertical="center" wrapText="1"/>
    </xf>
    <xf numFmtId="166" fontId="10" fillId="0" borderId="0" xfId="0" applyNumberFormat="1" applyFont="1"/>
    <xf numFmtId="166" fontId="3" fillId="0" borderId="0" xfId="2" applyNumberFormat="1" applyFont="1" applyBorder="1" applyAlignment="1">
      <alignment horizontal="center" vertical="center" wrapText="1"/>
    </xf>
    <xf numFmtId="3" fontId="13" fillId="0" borderId="0" xfId="0" applyNumberFormat="1" applyFont="1"/>
    <xf numFmtId="0" fontId="21" fillId="0" borderId="0" xfId="2" applyFont="1" applyAlignment="1">
      <alignment horizontal="left" vertical="center"/>
    </xf>
    <xf numFmtId="0" fontId="7" fillId="0" borderId="0" xfId="2" applyFont="1" applyBorder="1" applyAlignment="1">
      <alignment horizontal="center" vertical="center" wrapText="1"/>
    </xf>
    <xf numFmtId="0" fontId="5" fillId="0" borderId="0" xfId="2" applyFont="1" applyFill="1" applyBorder="1" applyAlignment="1">
      <alignment horizontal="center" vertical="center" wrapText="1" readingOrder="2"/>
    </xf>
    <xf numFmtId="0" fontId="2" fillId="0" borderId="0" xfId="2" applyFont="1" applyBorder="1" applyAlignment="1">
      <alignment horizontal="right" vertical="center" wrapText="1"/>
    </xf>
    <xf numFmtId="0" fontId="3" fillId="0" borderId="0" xfId="2" applyFont="1" applyBorder="1" applyAlignment="1">
      <alignment horizontal="right" vertical="center" wrapText="1"/>
    </xf>
    <xf numFmtId="0" fontId="5" fillId="0" borderId="6" xfId="2" applyFont="1" applyBorder="1" applyAlignment="1">
      <alignment horizontal="right"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0" xfId="2" applyFont="1" applyBorder="1" applyAlignment="1">
      <alignment horizontal="right" vertical="center" wrapText="1"/>
    </xf>
    <xf numFmtId="0" fontId="5" fillId="0" borderId="21" xfId="2" applyFont="1" applyBorder="1" applyAlignment="1">
      <alignment horizontal="center" vertical="center" wrapText="1"/>
    </xf>
    <xf numFmtId="0" fontId="2" fillId="2" borderId="0" xfId="2" applyFont="1" applyFill="1" applyBorder="1" applyAlignment="1">
      <alignment horizontal="right" vertical="center" wrapText="1" readingOrder="2"/>
    </xf>
    <xf numFmtId="0" fontId="5" fillId="0" borderId="0" xfId="2" applyFont="1" applyBorder="1" applyAlignment="1">
      <alignment horizontal="center" vertical="center" wrapText="1"/>
    </xf>
    <xf numFmtId="0" fontId="3" fillId="0" borderId="1" xfId="2" applyFont="1" applyBorder="1" applyAlignment="1">
      <alignment horizontal="right" vertical="center" wrapText="1"/>
    </xf>
    <xf numFmtId="0" fontId="5" fillId="0" borderId="0" xfId="2" applyFont="1" applyAlignment="1">
      <alignment horizontal="right" vertical="center" wrapText="1"/>
    </xf>
    <xf numFmtId="1" fontId="5" fillId="0" borderId="0" xfId="2" applyNumberFormat="1" applyFont="1" applyFill="1" applyBorder="1" applyAlignment="1">
      <alignment horizontal="center" vertical="center" wrapText="1" readingOrder="2"/>
    </xf>
    <xf numFmtId="0" fontId="5" fillId="0" borderId="6" xfId="0" applyFont="1" applyBorder="1" applyAlignment="1">
      <alignment horizontal="right" vertical="center"/>
    </xf>
    <xf numFmtId="0" fontId="14" fillId="0" borderId="11" xfId="2" applyFont="1" applyBorder="1" applyAlignment="1">
      <alignment horizontal="center" vertical="center"/>
    </xf>
    <xf numFmtId="0" fontId="3" fillId="0" borderId="0" xfId="0" applyFont="1" applyBorder="1" applyAlignment="1">
      <alignment horizontal="right" vertical="center" wrapText="1"/>
    </xf>
    <xf numFmtId="0" fontId="5" fillId="0" borderId="0" xfId="0" applyFont="1" applyBorder="1" applyAlignment="1">
      <alignment horizontal="left" vertical="center"/>
    </xf>
    <xf numFmtId="0" fontId="7" fillId="3" borderId="0" xfId="8" applyFont="1" applyFill="1" applyBorder="1" applyAlignment="1">
      <alignment horizontal="center" vertical="center" wrapText="1"/>
    </xf>
    <xf numFmtId="0" fontId="14" fillId="0" borderId="0" xfId="2" applyFont="1" applyBorder="1" applyAlignment="1">
      <alignment horizontal="center" vertical="center"/>
    </xf>
    <xf numFmtId="0" fontId="18" fillId="0" borderId="8" xfId="8" applyFont="1" applyBorder="1" applyAlignment="1">
      <alignment horizontal="right" vertical="center" wrapText="1"/>
    </xf>
    <xf numFmtId="3" fontId="3" fillId="0" borderId="8" xfId="2" applyNumberFormat="1" applyFont="1" applyBorder="1" applyAlignment="1">
      <alignment horizontal="center" vertical="center"/>
    </xf>
    <xf numFmtId="0" fontId="3" fillId="0" borderId="8" xfId="2" applyFont="1" applyBorder="1" applyAlignment="1">
      <alignment horizontal="right" vertical="center" wrapText="1"/>
    </xf>
    <xf numFmtId="0" fontId="5" fillId="0" borderId="6" xfId="7" applyFont="1" applyBorder="1" applyAlignment="1">
      <alignment horizontal="right" vertical="center"/>
    </xf>
    <xf numFmtId="0" fontId="18" fillId="0" borderId="4" xfId="9" applyFont="1" applyBorder="1" applyAlignment="1">
      <alignment horizontal="right" vertical="center"/>
    </xf>
    <xf numFmtId="0" fontId="18" fillId="0" borderId="5" xfId="9" applyFont="1" applyBorder="1" applyAlignment="1">
      <alignment horizontal="right" vertical="center"/>
    </xf>
    <xf numFmtId="0" fontId="5" fillId="0" borderId="0" xfId="2" applyFont="1" applyAlignment="1">
      <alignment vertical="center" wrapText="1"/>
    </xf>
    <xf numFmtId="0" fontId="5" fillId="0" borderId="14" xfId="1" applyFont="1" applyFill="1" applyBorder="1" applyAlignment="1">
      <alignment horizontal="center" vertical="center" wrapText="1" readingOrder="2"/>
    </xf>
    <xf numFmtId="0" fontId="5" fillId="0" borderId="14" xfId="1" applyFont="1" applyFill="1" applyBorder="1" applyAlignment="1">
      <alignment horizontal="center" vertical="center" wrapText="1" readingOrder="1"/>
    </xf>
    <xf numFmtId="0" fontId="5" fillId="0" borderId="0" xfId="2" applyFont="1" applyAlignment="1">
      <alignment horizontal="left" vertical="center" wrapText="1"/>
    </xf>
    <xf numFmtId="0" fontId="5" fillId="0" borderId="7" xfId="2" applyFont="1" applyFill="1" applyBorder="1" applyAlignment="1">
      <alignment horizontal="center" vertical="center" wrapText="1"/>
    </xf>
    <xf numFmtId="0" fontId="5" fillId="0" borderId="0" xfId="2" applyFont="1" applyAlignment="1">
      <alignment horizontal="left"/>
    </xf>
    <xf numFmtId="0" fontId="7" fillId="0" borderId="14" xfId="2" applyFont="1" applyFill="1" applyBorder="1" applyAlignment="1">
      <alignment horizontal="center" vertical="center" wrapText="1" readingOrder="2"/>
    </xf>
    <xf numFmtId="0" fontId="7" fillId="0" borderId="14" xfId="2" applyFont="1" applyFill="1" applyBorder="1" applyAlignment="1">
      <alignment horizontal="center" vertical="center" wrapText="1" readingOrder="1"/>
    </xf>
    <xf numFmtId="0" fontId="7" fillId="0" borderId="16" xfId="2" applyFont="1" applyBorder="1" applyAlignment="1">
      <alignment horizontal="right" vertical="center" wrapText="1" readingOrder="2"/>
    </xf>
    <xf numFmtId="0" fontId="7" fillId="0" borderId="17" xfId="2" applyFont="1" applyBorder="1" applyAlignment="1">
      <alignment horizontal="right" vertical="center" wrapText="1"/>
    </xf>
    <xf numFmtId="0" fontId="7" fillId="0" borderId="17" xfId="2" applyFont="1" applyBorder="1" applyAlignment="1">
      <alignment horizontal="right" vertical="center" wrapText="1" readingOrder="2"/>
    </xf>
    <xf numFmtId="0" fontId="7" fillId="2" borderId="8" xfId="2" applyFont="1" applyFill="1" applyBorder="1" applyAlignment="1">
      <alignment horizontal="right" vertical="center" wrapText="1"/>
    </xf>
    <xf numFmtId="0" fontId="5" fillId="0" borderId="11" xfId="2" applyFont="1" applyBorder="1" applyAlignment="1">
      <alignment horizontal="left" vertical="center" wrapText="1"/>
    </xf>
    <xf numFmtId="0" fontId="5" fillId="0" borderId="22" xfId="2" applyFont="1" applyBorder="1" applyAlignment="1">
      <alignment horizontal="left" vertical="center" wrapText="1"/>
    </xf>
    <xf numFmtId="0" fontId="5" fillId="0" borderId="23" xfId="2" applyFont="1" applyBorder="1" applyAlignment="1">
      <alignment horizontal="left" vertical="center" wrapText="1"/>
    </xf>
    <xf numFmtId="0" fontId="5" fillId="0" borderId="24" xfId="2" applyFont="1" applyBorder="1" applyAlignment="1">
      <alignment horizontal="left" vertical="center" wrapText="1"/>
    </xf>
    <xf numFmtId="0" fontId="2" fillId="0" borderId="11" xfId="2" applyFont="1" applyBorder="1" applyAlignment="1">
      <alignment horizontal="left" vertical="center"/>
    </xf>
    <xf numFmtId="0" fontId="5" fillId="0" borderId="0" xfId="2" applyFont="1" applyAlignment="1">
      <alignment horizontal="left" vertical="center"/>
    </xf>
    <xf numFmtId="0" fontId="2" fillId="0" borderId="0" xfId="2" applyFont="1" applyBorder="1" applyAlignment="1">
      <alignment horizontal="left" vertical="center" readingOrder="2"/>
    </xf>
    <xf numFmtId="0" fontId="2" fillId="0" borderId="0" xfId="2" applyFont="1" applyAlignment="1">
      <alignment horizontal="left" vertical="center" wrapText="1" readingOrder="1"/>
    </xf>
    <xf numFmtId="0" fontId="13" fillId="0" borderId="0" xfId="0" applyFont="1" applyAlignment="1">
      <alignment horizontal="left" vertical="center" wrapText="1" readingOrder="1"/>
    </xf>
    <xf numFmtId="0" fontId="13" fillId="0" borderId="0" xfId="0" applyFont="1" applyAlignment="1">
      <alignment horizontal="center" vertical="center" wrapText="1"/>
    </xf>
    <xf numFmtId="1" fontId="3" fillId="0" borderId="1" xfId="2" quotePrefix="1" applyNumberFormat="1" applyFont="1" applyBorder="1" applyAlignment="1">
      <alignment vertical="center"/>
    </xf>
    <xf numFmtId="0" fontId="1" fillId="0" borderId="0" xfId="2" applyFont="1" applyBorder="1" applyAlignment="1">
      <alignment horizontal="center" vertical="center" wrapText="1"/>
    </xf>
    <xf numFmtId="0" fontId="18" fillId="0" borderId="1" xfId="0" applyFont="1" applyBorder="1" applyAlignment="1">
      <alignment horizontal="left" vertical="center"/>
    </xf>
    <xf numFmtId="0" fontId="5" fillId="0" borderId="2" xfId="2" applyFont="1" applyFill="1" applyBorder="1" applyAlignment="1">
      <alignment horizontal="center" vertical="center" wrapText="1"/>
    </xf>
    <xf numFmtId="0" fontId="3" fillId="0" borderId="6" xfId="2" applyFont="1" applyBorder="1" applyAlignment="1">
      <alignment wrapText="1"/>
    </xf>
    <xf numFmtId="0" fontId="3" fillId="2" borderId="0" xfId="2" applyFont="1" applyFill="1" applyBorder="1" applyAlignment="1">
      <alignment vertical="center" wrapText="1"/>
    </xf>
    <xf numFmtId="0" fontId="3" fillId="2" borderId="3" xfId="2" applyFont="1" applyFill="1" applyBorder="1" applyAlignment="1">
      <alignment vertical="center" wrapText="1"/>
    </xf>
    <xf numFmtId="0" fontId="14" fillId="0" borderId="4" xfId="2"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5" fillId="0" borderId="6" xfId="7" applyFont="1" applyBorder="1" applyAlignment="1">
      <alignment horizontal="left" vertical="center"/>
    </xf>
    <xf numFmtId="0" fontId="18" fillId="0" borderId="4" xfId="7" applyFont="1" applyBorder="1" applyAlignment="1">
      <alignment horizontal="left" vertical="center"/>
    </xf>
    <xf numFmtId="0" fontId="18" fillId="0" borderId="4" xfId="7" applyFont="1" applyBorder="1" applyAlignment="1">
      <alignment horizontal="left" vertical="center" wrapText="1"/>
    </xf>
    <xf numFmtId="0" fontId="18" fillId="0" borderId="6" xfId="7" applyFont="1" applyBorder="1" applyAlignment="1">
      <alignment horizontal="left" vertical="center" wrapText="1"/>
    </xf>
    <xf numFmtId="0" fontId="18" fillId="0" borderId="1" xfId="9" applyFont="1" applyBorder="1" applyAlignment="1">
      <alignment horizontal="left" vertical="center"/>
    </xf>
    <xf numFmtId="0" fontId="18" fillId="0" borderId="3" xfId="9" applyFont="1" applyBorder="1" applyAlignment="1">
      <alignment horizontal="left" vertical="center"/>
    </xf>
    <xf numFmtId="0" fontId="18" fillId="0" borderId="5" xfId="9" applyFont="1" applyBorder="1" applyAlignment="1">
      <alignment horizontal="left" vertical="center"/>
    </xf>
    <xf numFmtId="0" fontId="18" fillId="0" borderId="8" xfId="9" applyFont="1" applyBorder="1" applyAlignment="1">
      <alignment horizontal="left" vertical="center"/>
    </xf>
    <xf numFmtId="0" fontId="18" fillId="0" borderId="4" xfId="8" applyFont="1" applyBorder="1" applyAlignment="1">
      <alignment horizontal="left" vertical="center"/>
    </xf>
    <xf numFmtId="0" fontId="18" fillId="0" borderId="1" xfId="8" applyFont="1" applyBorder="1" applyAlignment="1">
      <alignment horizontal="left" vertical="center"/>
    </xf>
    <xf numFmtId="0" fontId="18" fillId="0" borderId="8" xfId="8" applyFont="1" applyBorder="1" applyAlignment="1">
      <alignment horizontal="left" vertical="center" wrapText="1"/>
    </xf>
    <xf numFmtId="0" fontId="3" fillId="0" borderId="0" xfId="0" applyFont="1" applyBorder="1" applyAlignment="1">
      <alignment horizontal="left" vertical="center" wrapText="1"/>
    </xf>
    <xf numFmtId="0" fontId="14" fillId="0" borderId="6" xfId="2" applyFont="1" applyBorder="1" applyAlignment="1">
      <alignment horizontal="center" vertical="center" wrapText="1"/>
    </xf>
    <xf numFmtId="0" fontId="3" fillId="0" borderId="0" xfId="0" applyFont="1" applyAlignment="1">
      <alignment horizontal="left" vertical="center"/>
    </xf>
    <xf numFmtId="0" fontId="5" fillId="0" borderId="6" xfId="9" applyFont="1" applyBorder="1" applyAlignment="1">
      <alignment horizontal="left" vertical="center" wrapText="1"/>
    </xf>
    <xf numFmtId="0" fontId="18" fillId="0" borderId="4" xfId="9" applyFont="1" applyBorder="1" applyAlignment="1">
      <alignment horizontal="left" vertical="center"/>
    </xf>
    <xf numFmtId="0" fontId="3" fillId="0" borderId="15" xfId="0" applyFont="1" applyBorder="1" applyAlignment="1">
      <alignment vertical="center"/>
    </xf>
    <xf numFmtId="0" fontId="3" fillId="3" borderId="1" xfId="0" applyFont="1" applyFill="1" applyBorder="1" applyAlignment="1">
      <alignment vertical="center"/>
    </xf>
    <xf numFmtId="0" fontId="5" fillId="3" borderId="6" xfId="7" applyFont="1" applyFill="1" applyBorder="1" applyAlignment="1">
      <alignment vertical="center"/>
    </xf>
    <xf numFmtId="0" fontId="3" fillId="0" borderId="8" xfId="0" applyFont="1" applyBorder="1" applyAlignment="1">
      <alignment vertical="center"/>
    </xf>
    <xf numFmtId="0" fontId="5" fillId="0" borderId="0" xfId="2" applyFont="1" applyFill="1" applyBorder="1" applyAlignment="1">
      <alignment horizontal="center" vertical="center" wrapText="1"/>
    </xf>
    <xf numFmtId="0" fontId="5" fillId="0" borderId="0" xfId="2" applyFont="1" applyBorder="1" applyAlignment="1">
      <alignment horizontal="right" vertical="center" wrapText="1"/>
    </xf>
    <xf numFmtId="0" fontId="27" fillId="3" borderId="1" xfId="0" applyFont="1" applyFill="1" applyBorder="1" applyAlignment="1">
      <alignment vertical="center"/>
    </xf>
    <xf numFmtId="0" fontId="3" fillId="0" borderId="0" xfId="2" applyFont="1" applyBorder="1" applyAlignment="1">
      <alignment horizontal="right" vertical="center" wrapText="1"/>
    </xf>
    <xf numFmtId="0" fontId="7" fillId="0" borderId="0" xfId="2" applyFont="1" applyFill="1" applyBorder="1" applyAlignment="1">
      <alignment horizontal="center" vertical="center" wrapText="1" readingOrder="2"/>
    </xf>
    <xf numFmtId="1" fontId="5" fillId="3" borderId="14" xfId="2" applyNumberFormat="1" applyFont="1" applyFill="1" applyBorder="1" applyAlignment="1">
      <alignment horizontal="center" vertical="center" wrapText="1" readingOrder="2"/>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5" fillId="0" borderId="6" xfId="0" applyFont="1" applyBorder="1" applyAlignment="1">
      <alignment horizontal="right" vertical="center"/>
    </xf>
    <xf numFmtId="0" fontId="14" fillId="0" borderId="11" xfId="2" applyFont="1" applyBorder="1" applyAlignment="1">
      <alignment horizontal="center" vertical="center"/>
    </xf>
    <xf numFmtId="0" fontId="14" fillId="0" borderId="11" xfId="2" applyFont="1" applyBorder="1" applyAlignment="1">
      <alignment horizontal="center" vertical="center" wrapText="1"/>
    </xf>
    <xf numFmtId="0" fontId="5" fillId="0" borderId="6" xfId="9" applyFont="1" applyBorder="1" applyAlignment="1">
      <alignment horizontal="right" vertical="center" wrapText="1"/>
    </xf>
    <xf numFmtId="0" fontId="5" fillId="0" borderId="25" xfId="2" applyFont="1" applyBorder="1" applyAlignment="1">
      <alignment horizontal="left" vertical="center" wrapText="1"/>
    </xf>
    <xf numFmtId="0" fontId="3" fillId="2" borderId="1" xfId="2" applyFont="1" applyFill="1" applyBorder="1" applyAlignment="1">
      <alignment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xf>
    <xf numFmtId="0" fontId="14" fillId="0" borderId="14" xfId="2" applyFont="1" applyBorder="1" applyAlignment="1">
      <alignment horizontal="center" vertical="center"/>
    </xf>
    <xf numFmtId="0" fontId="14" fillId="0" borderId="8" xfId="8" applyFont="1" applyBorder="1" applyAlignment="1">
      <alignment horizontal="left" vertical="center" wrapText="1"/>
    </xf>
    <xf numFmtId="0" fontId="14" fillId="0" borderId="4" xfId="7" applyFont="1" applyBorder="1" applyAlignment="1">
      <alignment horizontal="right" vertical="center"/>
    </xf>
    <xf numFmtId="0" fontId="14" fillId="0" borderId="4" xfId="7" applyFont="1" applyBorder="1" applyAlignment="1">
      <alignment horizontal="left" vertical="center"/>
    </xf>
    <xf numFmtId="0" fontId="14" fillId="0" borderId="4" xfId="7" applyFont="1" applyBorder="1" applyAlignment="1">
      <alignment horizontal="left" vertical="center" wrapText="1"/>
    </xf>
    <xf numFmtId="0" fontId="14" fillId="0" borderId="15" xfId="9" applyFont="1" applyBorder="1" applyAlignment="1">
      <alignment horizontal="right" vertical="center"/>
    </xf>
    <xf numFmtId="0" fontId="14" fillId="0" borderId="4" xfId="9" applyFont="1" applyBorder="1" applyAlignment="1">
      <alignment horizontal="left" vertical="center"/>
    </xf>
    <xf numFmtId="0" fontId="14" fillId="0" borderId="4" xfId="9" applyFont="1" applyBorder="1" applyAlignment="1">
      <alignment horizontal="right" vertical="center"/>
    </xf>
    <xf numFmtId="0" fontId="14" fillId="0" borderId="1" xfId="9" applyFont="1" applyBorder="1" applyAlignment="1">
      <alignment horizontal="right" vertical="center"/>
    </xf>
    <xf numFmtId="0" fontId="14" fillId="0" borderId="6" xfId="9" applyFont="1" applyBorder="1" applyAlignment="1">
      <alignment horizontal="right" vertical="center"/>
    </xf>
    <xf numFmtId="0" fontId="14" fillId="0" borderId="0" xfId="9" applyFont="1" applyBorder="1" applyAlignment="1">
      <alignment horizontal="left" vertical="center"/>
    </xf>
    <xf numFmtId="0" fontId="14" fillId="0" borderId="8" xfId="9" applyFont="1" applyBorder="1" applyAlignment="1">
      <alignment horizontal="left" vertical="center"/>
    </xf>
    <xf numFmtId="0" fontId="14" fillId="0" borderId="4" xfId="8" applyFont="1" applyBorder="1" applyAlignment="1">
      <alignment horizontal="right" vertical="center"/>
    </xf>
    <xf numFmtId="0" fontId="14" fillId="0" borderId="4" xfId="8" applyFont="1" applyBorder="1" applyAlignment="1">
      <alignment horizontal="left" vertical="center"/>
    </xf>
    <xf numFmtId="0" fontId="14" fillId="0" borderId="8" xfId="8"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3" fontId="14" fillId="0" borderId="9" xfId="2" applyNumberFormat="1" applyFont="1" applyBorder="1" applyAlignment="1">
      <alignment horizontal="center" vertical="center"/>
    </xf>
    <xf numFmtId="0" fontId="5" fillId="0" borderId="0" xfId="2" applyFont="1" applyAlignment="1">
      <alignment horizontal="right" vertical="center" wrapText="1" readingOrder="2"/>
    </xf>
    <xf numFmtId="0" fontId="5" fillId="0" borderId="0" xfId="2" applyFont="1" applyAlignment="1">
      <alignment horizontal="lef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5" fillId="0" borderId="0"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6" xfId="2" applyFont="1" applyBorder="1" applyAlignment="1">
      <alignment horizontal="left" vertical="center" wrapText="1"/>
    </xf>
    <xf numFmtId="0" fontId="5" fillId="0" borderId="6" xfId="2" applyFont="1" applyBorder="1" applyAlignment="1">
      <alignment horizontal="right" vertical="center" wrapText="1"/>
    </xf>
    <xf numFmtId="0" fontId="3" fillId="0" borderId="0" xfId="2" applyFont="1" applyBorder="1" applyAlignment="1">
      <alignment horizontal="right" vertical="center" wrapText="1"/>
    </xf>
    <xf numFmtId="3" fontId="14" fillId="0" borderId="6" xfId="2" applyNumberFormat="1" applyFont="1" applyBorder="1" applyAlignment="1">
      <alignment horizontal="center" vertical="center"/>
    </xf>
    <xf numFmtId="0" fontId="14" fillId="0" borderId="4" xfId="2" applyFont="1" applyBorder="1" applyAlignment="1">
      <alignment horizontal="right" vertical="center" wrapText="1"/>
    </xf>
    <xf numFmtId="0" fontId="5" fillId="0" borderId="4" xfId="0" applyFont="1" applyBorder="1" applyAlignment="1">
      <alignment vertical="center" wrapText="1"/>
    </xf>
    <xf numFmtId="0" fontId="14" fillId="0" borderId="3" xfId="2" applyFont="1" applyBorder="1" applyAlignment="1">
      <alignment horizontal="right" vertical="center"/>
    </xf>
    <xf numFmtId="0" fontId="5" fillId="0" borderId="1" xfId="0" applyFont="1" applyBorder="1" applyAlignment="1">
      <alignment vertical="center"/>
    </xf>
    <xf numFmtId="0" fontId="14" fillId="0" borderId="1" xfId="2" applyFont="1" applyBorder="1" applyAlignment="1">
      <alignment horizontal="right" vertical="center"/>
    </xf>
    <xf numFmtId="0" fontId="14" fillId="0" borderId="3" xfId="2" applyFont="1" applyBorder="1" applyAlignment="1">
      <alignment horizontal="right" vertical="center" readingOrder="2"/>
    </xf>
    <xf numFmtId="0" fontId="5" fillId="0" borderId="6" xfId="0" applyFont="1" applyBorder="1" applyAlignment="1">
      <alignment vertical="center" wrapText="1"/>
    </xf>
    <xf numFmtId="0" fontId="5" fillId="0" borderId="8" xfId="0" applyFont="1" applyBorder="1" applyAlignment="1">
      <alignment horizontal="right" vertical="center"/>
    </xf>
    <xf numFmtId="0" fontId="14" fillId="0" borderId="5" xfId="2" applyFont="1" applyBorder="1" applyAlignment="1">
      <alignment horizontal="right" vertical="center"/>
    </xf>
    <xf numFmtId="0" fontId="5" fillId="0" borderId="8" xfId="0" applyFont="1" applyBorder="1" applyAlignment="1">
      <alignment horizontal="left" vertical="center"/>
    </xf>
    <xf numFmtId="0" fontId="3" fillId="0" borderId="0" xfId="2" applyFont="1" applyBorder="1" applyAlignment="1">
      <alignment vertical="center"/>
    </xf>
    <xf numFmtId="0" fontId="3" fillId="0" borderId="0" xfId="0" applyFont="1" applyAlignment="1">
      <alignment vertical="top"/>
    </xf>
    <xf numFmtId="0" fontId="5" fillId="0" borderId="1" xfId="2" applyFont="1" applyBorder="1" applyAlignment="1">
      <alignment horizontal="right" vertical="center" wrapText="1"/>
    </xf>
    <xf numFmtId="3" fontId="5" fillId="0" borderId="1" xfId="2"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right" vertical="center" wrapText="1" readingOrder="2"/>
    </xf>
    <xf numFmtId="0" fontId="5" fillId="0" borderId="3" xfId="2" applyFont="1" applyBorder="1" applyAlignment="1">
      <alignment horizontal="left" vertical="center" wrapText="1"/>
    </xf>
    <xf numFmtId="1" fontId="5" fillId="0" borderId="1" xfId="2" quotePrefix="1" applyNumberFormat="1" applyFont="1" applyBorder="1" applyAlignment="1">
      <alignment horizontal="center" vertical="center"/>
    </xf>
    <xf numFmtId="0" fontId="14" fillId="0" borderId="1" xfId="0" applyFont="1" applyBorder="1" applyAlignment="1">
      <alignment horizontal="left" vertical="center"/>
    </xf>
    <xf numFmtId="0" fontId="5" fillId="0" borderId="4" xfId="2" applyFont="1" applyBorder="1" applyAlignment="1">
      <alignment horizontal="left" vertical="center" wrapText="1"/>
    </xf>
    <xf numFmtId="0" fontId="5" fillId="0" borderId="5" xfId="2" applyFont="1" applyBorder="1" applyAlignment="1">
      <alignment horizontal="right" vertical="center" wrapText="1"/>
    </xf>
    <xf numFmtId="0" fontId="5" fillId="0" borderId="5" xfId="2" applyFont="1" applyBorder="1" applyAlignment="1">
      <alignment horizontal="left" vertical="center" wrapText="1"/>
    </xf>
    <xf numFmtId="0" fontId="5" fillId="2" borderId="6" xfId="2" applyFont="1" applyFill="1" applyBorder="1" applyAlignment="1">
      <alignment horizontal="right" vertical="center" wrapText="1"/>
    </xf>
    <xf numFmtId="0" fontId="5" fillId="2" borderId="6" xfId="2" applyFont="1" applyFill="1" applyBorder="1" applyAlignment="1">
      <alignment horizontal="left" vertical="center" wrapText="1"/>
    </xf>
    <xf numFmtId="0" fontId="29" fillId="0" borderId="0" xfId="0" applyFont="1"/>
    <xf numFmtId="0" fontId="29" fillId="0" borderId="0" xfId="0" applyFont="1" applyAlignment="1">
      <alignment vertical="center"/>
    </xf>
    <xf numFmtId="0" fontId="5" fillId="0" borderId="0" xfId="2" applyFont="1" applyAlignment="1">
      <alignment horizontal="left" vertical="center" wrapText="1"/>
    </xf>
    <xf numFmtId="0" fontId="10" fillId="0" borderId="0" xfId="0" applyFont="1" applyAlignment="1">
      <alignment vertical="center"/>
    </xf>
    <xf numFmtId="0" fontId="14" fillId="0" borderId="14" xfId="2" applyFont="1" applyBorder="1" applyAlignment="1">
      <alignment horizontal="center" vertical="center" wrapText="1"/>
    </xf>
    <xf numFmtId="0" fontId="14" fillId="0" borderId="0" xfId="2" applyFont="1" applyBorder="1" applyAlignment="1">
      <alignment horizontal="center" vertical="center"/>
    </xf>
    <xf numFmtId="0" fontId="14" fillId="0" borderId="6" xfId="2" applyFont="1" applyBorder="1" applyAlignment="1">
      <alignment horizontal="center" vertical="center" wrapText="1"/>
    </xf>
    <xf numFmtId="0" fontId="28" fillId="0" borderId="0" xfId="0" applyFont="1" applyAlignment="1">
      <alignment vertical="center"/>
    </xf>
    <xf numFmtId="1" fontId="5" fillId="0" borderId="0" xfId="2" applyNumberFormat="1" applyFont="1" applyAlignment="1">
      <alignment horizontal="right" vertical="center" wrapText="1" readingOrder="2"/>
    </xf>
    <xf numFmtId="1" fontId="5" fillId="0" borderId="1" xfId="2" applyNumberFormat="1" applyFont="1" applyBorder="1" applyAlignment="1">
      <alignment horizontal="right" vertical="center" wrapText="1" readingOrder="2"/>
    </xf>
    <xf numFmtId="0" fontId="5" fillId="0" borderId="1" xfId="2" applyFont="1" applyBorder="1" applyAlignment="1">
      <alignment horizontal="left" vertical="top" wrapText="1"/>
    </xf>
    <xf numFmtId="0" fontId="28" fillId="0" borderId="11" xfId="0" applyFont="1" applyBorder="1" applyAlignment="1">
      <alignment horizontal="center" vertical="center"/>
    </xf>
    <xf numFmtId="0" fontId="14" fillId="0" borderId="8" xfId="2" applyFont="1" applyBorder="1" applyAlignment="1">
      <alignment horizontal="center" vertical="center"/>
    </xf>
    <xf numFmtId="3" fontId="14" fillId="0" borderId="8" xfId="2" applyNumberFormat="1" applyFont="1" applyBorder="1" applyAlignment="1">
      <alignment horizontal="center" vertical="center"/>
    </xf>
    <xf numFmtId="0" fontId="2" fillId="0" borderId="0" xfId="2" applyFont="1" applyBorder="1" applyAlignment="1">
      <alignment horizontal="right" vertical="center" wrapText="1"/>
    </xf>
    <xf numFmtId="0" fontId="2" fillId="0" borderId="0" xfId="2" applyFont="1" applyAlignment="1">
      <alignment horizontal="left" vertical="center" wrapText="1"/>
    </xf>
    <xf numFmtId="0" fontId="13" fillId="0" borderId="0" xfId="0" applyFont="1" applyAlignment="1"/>
    <xf numFmtId="0" fontId="5" fillId="0" borderId="0" xfId="2" applyFont="1" applyBorder="1" applyAlignment="1">
      <alignment horizontal="center" vertical="center"/>
    </xf>
    <xf numFmtId="0" fontId="13" fillId="0" borderId="0" xfId="0" applyFont="1" applyAlignment="1">
      <alignment horizontal="right" vertical="center" wrapText="1"/>
    </xf>
    <xf numFmtId="0" fontId="14" fillId="0" borderId="0" xfId="2" applyFont="1" applyBorder="1" applyAlignment="1">
      <alignment horizontal="center" vertical="center"/>
    </xf>
    <xf numFmtId="0" fontId="5" fillId="0" borderId="6" xfId="2" applyFont="1" applyBorder="1" applyAlignment="1">
      <alignment vertical="center" wrapText="1"/>
    </xf>
    <xf numFmtId="3" fontId="14" fillId="0" borderId="0" xfId="2" applyNumberFormat="1" applyFont="1" applyBorder="1" applyAlignment="1">
      <alignment horizontal="center" vertical="center"/>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6" xfId="2" applyFont="1" applyBorder="1" applyAlignment="1">
      <alignment horizontal="right" vertical="center" wrapText="1"/>
    </xf>
    <xf numFmtId="0" fontId="5" fillId="0" borderId="0" xfId="2" applyFont="1" applyBorder="1" applyAlignment="1">
      <alignment horizontal="right" vertical="center" wrapText="1"/>
    </xf>
    <xf numFmtId="0" fontId="3" fillId="0" borderId="0" xfId="2" applyFont="1" applyBorder="1" applyAlignment="1">
      <alignment horizontal="right" vertical="center" wrapText="1"/>
    </xf>
    <xf numFmtId="0" fontId="13" fillId="0" borderId="0" xfId="0" applyFont="1" applyAlignment="1">
      <alignment vertical="center" readingOrder="2"/>
    </xf>
    <xf numFmtId="0" fontId="2" fillId="0" borderId="0" xfId="2" applyFont="1" applyAlignment="1">
      <alignment vertical="center" readingOrder="2"/>
    </xf>
    <xf numFmtId="0" fontId="5" fillId="0" borderId="0" xfId="2" applyFont="1" applyAlignment="1">
      <alignment horizontal="center" vertical="center" wrapText="1"/>
    </xf>
    <xf numFmtId="0" fontId="7" fillId="0" borderId="11" xfId="2" applyFont="1" applyFill="1" applyBorder="1" applyAlignment="1">
      <alignment vertical="center" wrapText="1"/>
    </xf>
    <xf numFmtId="0" fontId="7" fillId="0" borderId="0" xfId="2" applyFont="1" applyBorder="1" applyAlignment="1">
      <alignment horizontal="right" vertical="center" wrapText="1" readingOrder="2"/>
    </xf>
    <xf numFmtId="0" fontId="3" fillId="3" borderId="0" xfId="2" applyFont="1" applyFill="1" applyBorder="1" applyAlignment="1">
      <alignment horizontal="center" vertical="center" wrapText="1"/>
    </xf>
    <xf numFmtId="0" fontId="22" fillId="3" borderId="0" xfId="2" applyFont="1" applyFill="1" applyBorder="1" applyAlignment="1">
      <alignment horizontal="center" vertical="center" wrapText="1"/>
    </xf>
    <xf numFmtId="0" fontId="31" fillId="0" borderId="0" xfId="0" applyFont="1"/>
    <xf numFmtId="0" fontId="22" fillId="0" borderId="0" xfId="2" applyFont="1" applyBorder="1" applyAlignment="1">
      <alignment horizontal="right" vertical="center" wrapText="1"/>
    </xf>
    <xf numFmtId="0" fontId="7" fillId="0" borderId="6" xfId="0" applyFont="1" applyBorder="1" applyAlignment="1">
      <alignment horizontal="right" vertical="center"/>
    </xf>
    <xf numFmtId="0" fontId="7" fillId="0" borderId="11" xfId="0" applyFont="1" applyFill="1" applyBorder="1" applyAlignment="1">
      <alignment horizontal="center" vertical="center" wrapText="1"/>
    </xf>
    <xf numFmtId="0" fontId="7" fillId="0" borderId="4" xfId="0" applyFont="1" applyBorder="1" applyAlignment="1">
      <alignment horizontal="right" vertical="center" wrapText="1" readingOrder="2"/>
    </xf>
    <xf numFmtId="0" fontId="7" fillId="0" borderId="0" xfId="0" applyFont="1" applyAlignment="1">
      <alignment horizontal="left" vertic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right" vertical="center" wrapText="1" readingOrder="2"/>
    </xf>
    <xf numFmtId="0" fontId="16" fillId="0" borderId="0" xfId="0" applyFont="1" applyAlignment="1">
      <alignment horizontal="left" vertical="center" wrapText="1"/>
    </xf>
    <xf numFmtId="0" fontId="7" fillId="0" borderId="0" xfId="0" applyFont="1" applyAlignment="1">
      <alignment horizontal="right" vertical="center"/>
    </xf>
    <xf numFmtId="3" fontId="7" fillId="0" borderId="1" xfId="0" applyNumberFormat="1" applyFont="1" applyBorder="1" applyAlignment="1">
      <alignment horizontal="center" vertical="center"/>
    </xf>
    <xf numFmtId="0" fontId="7" fillId="2" borderId="5" xfId="0" applyFont="1" applyFill="1" applyBorder="1" applyAlignment="1">
      <alignment horizontal="right" vertical="center" wrapText="1"/>
    </xf>
    <xf numFmtId="0" fontId="7" fillId="2" borderId="5" xfId="0" applyFont="1" applyFill="1" applyBorder="1" applyAlignment="1">
      <alignment horizontal="left" vertical="center" wrapText="1"/>
    </xf>
    <xf numFmtId="0" fontId="5" fillId="0" borderId="11" xfId="0" applyFont="1" applyBorder="1" applyAlignment="1">
      <alignment horizontal="right" vertical="center" wrapText="1"/>
    </xf>
    <xf numFmtId="0" fontId="26" fillId="0" borderId="0" xfId="0" applyFont="1"/>
    <xf numFmtId="0" fontId="7" fillId="0" borderId="0" xfId="2" applyFont="1" applyAlignment="1">
      <alignment horizontal="left" vertical="center" wrapText="1"/>
    </xf>
    <xf numFmtId="0" fontId="7" fillId="0" borderId="12" xfId="2" applyFont="1" applyBorder="1" applyAlignment="1">
      <alignment vertical="center" wrapText="1"/>
    </xf>
    <xf numFmtId="0" fontId="7" fillId="0" borderId="17" xfId="2" applyFont="1" applyBorder="1" applyAlignment="1">
      <alignment vertical="center" wrapText="1"/>
    </xf>
    <xf numFmtId="0" fontId="7" fillId="0" borderId="1" xfId="0" applyFont="1" applyBorder="1" applyAlignment="1">
      <alignment vertical="center" wrapText="1"/>
    </xf>
    <xf numFmtId="0" fontId="7" fillId="0" borderId="13" xfId="2" applyFont="1" applyBorder="1" applyAlignment="1">
      <alignment vertical="center" wrapText="1"/>
    </xf>
    <xf numFmtId="0" fontId="7" fillId="2" borderId="8" xfId="2" applyFont="1" applyFill="1" applyBorder="1" applyAlignment="1">
      <alignment vertical="center" wrapText="1"/>
    </xf>
    <xf numFmtId="0" fontId="7" fillId="0" borderId="0" xfId="0" applyFont="1" applyBorder="1" applyAlignment="1">
      <alignment horizontal="right" vertical="center"/>
    </xf>
    <xf numFmtId="0" fontId="7" fillId="0" borderId="0" xfId="0" applyFont="1" applyAlignment="1">
      <alignment vertical="center"/>
    </xf>
    <xf numFmtId="0" fontId="7" fillId="0" borderId="11" xfId="0" applyFont="1" applyFill="1" applyBorder="1" applyAlignment="1">
      <alignment horizontal="center" vertical="center" wrapText="1" readingOrder="2"/>
    </xf>
    <xf numFmtId="0" fontId="7" fillId="0" borderId="14" xfId="0" applyFont="1" applyFill="1" applyBorder="1" applyAlignment="1">
      <alignment horizontal="center" vertical="center" wrapText="1" readingOrder="2"/>
    </xf>
    <xf numFmtId="0" fontId="7" fillId="0" borderId="1" xfId="0" applyFont="1" applyBorder="1" applyAlignment="1">
      <alignment horizontal="center" vertical="center"/>
    </xf>
    <xf numFmtId="0" fontId="7" fillId="0" borderId="1" xfId="0" applyFont="1" applyBorder="1" applyAlignment="1">
      <alignment horizontal="center" vertical="center" readingOrder="1"/>
    </xf>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3" fontId="7" fillId="0" borderId="1" xfId="0" applyNumberFormat="1" applyFont="1" applyBorder="1" applyAlignment="1">
      <alignment horizontal="center" vertical="center" readingOrder="2"/>
    </xf>
    <xf numFmtId="0" fontId="7" fillId="0" borderId="1" xfId="0" applyFont="1" applyBorder="1" applyAlignment="1">
      <alignment horizontal="center" vertical="center" readingOrder="2"/>
    </xf>
    <xf numFmtId="0" fontId="32" fillId="0" borderId="0" xfId="2" applyFont="1"/>
    <xf numFmtId="0" fontId="7" fillId="0" borderId="13" xfId="2" applyFont="1" applyFill="1" applyBorder="1" applyAlignment="1">
      <alignment horizontal="center" vertical="center" wrapText="1"/>
    </xf>
    <xf numFmtId="0" fontId="7" fillId="0" borderId="0" xfId="2" applyFont="1" applyAlignment="1">
      <alignment horizontal="right" vertical="center" wrapText="1"/>
    </xf>
    <xf numFmtId="0" fontId="7" fillId="0" borderId="1" xfId="2" applyFont="1" applyBorder="1" applyAlignment="1">
      <alignment horizontal="right" vertical="center" wrapText="1"/>
    </xf>
    <xf numFmtId="0" fontId="7" fillId="0" borderId="1" xfId="2" applyFont="1" applyBorder="1" applyAlignment="1">
      <alignment horizontal="left" vertical="center" wrapText="1"/>
    </xf>
    <xf numFmtId="0" fontId="7" fillId="0" borderId="5" xfId="2" applyFont="1" applyBorder="1" applyAlignment="1">
      <alignment horizontal="right" vertical="center" wrapText="1"/>
    </xf>
    <xf numFmtId="0" fontId="7" fillId="0" borderId="5" xfId="2" applyFont="1" applyBorder="1" applyAlignment="1">
      <alignment horizontal="left" vertical="center" wrapText="1"/>
    </xf>
    <xf numFmtId="0" fontId="7" fillId="2" borderId="6" xfId="2" applyFont="1" applyFill="1" applyBorder="1" applyAlignment="1">
      <alignment horizontal="right" vertical="center" wrapText="1"/>
    </xf>
    <xf numFmtId="0" fontId="7" fillId="2" borderId="6" xfId="2" applyFont="1" applyFill="1" applyBorder="1" applyAlignment="1">
      <alignment horizontal="left" vertical="center" wrapText="1"/>
    </xf>
    <xf numFmtId="0" fontId="7" fillId="0" borderId="6" xfId="2" applyFont="1" applyBorder="1" applyAlignment="1">
      <alignment horizontal="left" vertical="center" wrapText="1"/>
    </xf>
    <xf numFmtId="0" fontId="7" fillId="0" borderId="4" xfId="2" applyFont="1" applyBorder="1" applyAlignment="1">
      <alignment horizontal="right" vertical="center" wrapText="1"/>
    </xf>
    <xf numFmtId="0" fontId="7" fillId="0" borderId="4" xfId="2" applyFont="1" applyBorder="1" applyAlignment="1">
      <alignment horizontal="left" vertical="center" wrapText="1"/>
    </xf>
    <xf numFmtId="0" fontId="7" fillId="0" borderId="6" xfId="2" applyFont="1" applyBorder="1" applyAlignment="1">
      <alignment horizontal="right" vertical="center" wrapText="1"/>
    </xf>
    <xf numFmtId="0" fontId="5" fillId="0" borderId="17" xfId="2" applyFont="1" applyBorder="1" applyAlignment="1">
      <alignment horizontal="left" vertical="center" wrapText="1" readingOrder="2"/>
    </xf>
    <xf numFmtId="0" fontId="5" fillId="0" borderId="13" xfId="2" applyFont="1" applyBorder="1" applyAlignment="1">
      <alignment horizontal="left" vertical="center" wrapText="1" readingOrder="2"/>
    </xf>
    <xf numFmtId="0" fontId="7" fillId="0" borderId="6" xfId="2" applyFont="1" applyBorder="1" applyAlignment="1">
      <alignment horizontal="center" vertical="center" wrapText="1"/>
    </xf>
    <xf numFmtId="0" fontId="7" fillId="2" borderId="11" xfId="2" applyFont="1" applyFill="1" applyBorder="1" applyAlignment="1">
      <alignment horizontal="center" vertical="center" wrapText="1"/>
    </xf>
    <xf numFmtId="0" fontId="7" fillId="2" borderId="11" xfId="2" applyFont="1" applyFill="1" applyBorder="1" applyAlignment="1">
      <alignment horizontal="center" vertical="center" wrapText="1" readingOrder="2"/>
    </xf>
    <xf numFmtId="0" fontId="7" fillId="2" borderId="0" xfId="2" applyFont="1" applyFill="1" applyBorder="1" applyAlignment="1">
      <alignment horizontal="center" vertical="center" wrapText="1" readingOrder="1"/>
    </xf>
    <xf numFmtId="0" fontId="7" fillId="0" borderId="10" xfId="2" applyFont="1" applyBorder="1" applyAlignment="1">
      <alignment horizontal="right" vertical="center" wrapText="1"/>
    </xf>
    <xf numFmtId="0" fontId="7" fillId="0" borderId="10" xfId="2" applyFont="1" applyBorder="1" applyAlignment="1">
      <alignment horizontal="left" vertical="center" wrapText="1"/>
    </xf>
    <xf numFmtId="0" fontId="7" fillId="0" borderId="17" xfId="2" applyFont="1" applyBorder="1" applyAlignment="1">
      <alignment horizontal="left" vertical="center" wrapText="1"/>
    </xf>
    <xf numFmtId="0" fontId="7" fillId="2" borderId="21" xfId="2" applyFont="1" applyFill="1" applyBorder="1" applyAlignment="1">
      <alignment vertical="center" wrapText="1"/>
    </xf>
    <xf numFmtId="1" fontId="7" fillId="0" borderId="21" xfId="2" applyNumberFormat="1" applyFont="1" applyBorder="1" applyAlignment="1">
      <alignment horizontal="left" vertical="center"/>
    </xf>
    <xf numFmtId="0" fontId="7" fillId="2" borderId="0" xfId="2" applyFont="1" applyFill="1" applyBorder="1" applyAlignment="1">
      <alignment horizontal="center" vertical="center" wrapText="1"/>
    </xf>
    <xf numFmtId="0" fontId="5" fillId="0" borderId="0" xfId="2" applyNumberFormat="1" applyFont="1" applyBorder="1" applyAlignment="1">
      <alignment horizontal="center" vertical="center"/>
    </xf>
    <xf numFmtId="0" fontId="5" fillId="0" borderId="0" xfId="2" applyNumberFormat="1" applyFont="1" applyFill="1" applyBorder="1" applyAlignment="1">
      <alignment horizontal="center" vertical="center" wrapText="1"/>
    </xf>
    <xf numFmtId="0" fontId="5" fillId="0" borderId="0" xfId="2" applyNumberFormat="1" applyFont="1" applyBorder="1" applyAlignment="1">
      <alignment horizontal="center" vertical="center" wrapText="1"/>
    </xf>
    <xf numFmtId="3" fontId="7" fillId="0" borderId="4"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xf>
    <xf numFmtId="3" fontId="7" fillId="0" borderId="3"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0" xfId="0" applyNumberFormat="1" applyFont="1" applyAlignment="1">
      <alignment horizontal="left" vertical="center" wrapText="1"/>
    </xf>
    <xf numFmtId="3" fontId="7" fillId="0" borderId="1" xfId="0" applyNumberFormat="1" applyFont="1" applyBorder="1" applyAlignment="1">
      <alignment horizontal="left" vertical="center" wrapText="1"/>
    </xf>
    <xf numFmtId="3" fontId="16" fillId="0" borderId="0" xfId="0" applyNumberFormat="1" applyFont="1" applyAlignment="1">
      <alignment horizontal="left" vertical="center" wrapText="1"/>
    </xf>
    <xf numFmtId="3" fontId="7" fillId="2" borderId="6" xfId="0" applyNumberFormat="1" applyFont="1" applyFill="1" applyBorder="1" applyAlignment="1">
      <alignment horizontal="left" vertical="center" wrapText="1"/>
    </xf>
    <xf numFmtId="0" fontId="5" fillId="0" borderId="0" xfId="0" applyFont="1" applyBorder="1" applyAlignment="1">
      <alignment vertical="center" wrapText="1"/>
    </xf>
    <xf numFmtId="0" fontId="7" fillId="0" borderId="11" xfId="0" applyFont="1" applyFill="1" applyBorder="1" applyAlignment="1">
      <alignment horizontal="center" vertical="center"/>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3" fillId="0" borderId="0" xfId="2" applyFont="1" applyBorder="1" applyAlignment="1">
      <alignment horizontal="right"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4" xfId="2" applyFont="1" applyFill="1" applyBorder="1" applyAlignment="1">
      <alignment horizontal="center" vertical="center" wrapText="1" readingOrder="2"/>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0" xfId="2" applyFont="1" applyAlignment="1">
      <alignment horizontal="left" vertical="center" wrapText="1"/>
    </xf>
    <xf numFmtId="0" fontId="5" fillId="0" borderId="0" xfId="2" applyFont="1" applyBorder="1" applyAlignment="1">
      <alignment horizontal="left" vertical="center" wrapText="1"/>
    </xf>
    <xf numFmtId="0" fontId="5" fillId="0" borderId="0" xfId="2" applyFont="1" applyBorder="1" applyAlignment="1">
      <alignment horizontal="right" vertical="center" wrapText="1" readingOrder="2"/>
    </xf>
    <xf numFmtId="0" fontId="7" fillId="0" borderId="17" xfId="2" applyFont="1" applyBorder="1" applyAlignment="1">
      <alignment horizontal="right" vertical="center" wrapText="1"/>
    </xf>
    <xf numFmtId="0" fontId="5" fillId="0" borderId="0" xfId="2" applyFont="1" applyAlignment="1">
      <alignment horizontal="center" vertical="center" wrapText="1"/>
    </xf>
    <xf numFmtId="1" fontId="5" fillId="0" borderId="0" xfId="2" applyNumberFormat="1" applyFont="1" applyFill="1" applyBorder="1" applyAlignment="1">
      <alignment horizontal="center" vertical="center" wrapText="1"/>
    </xf>
    <xf numFmtId="0" fontId="3" fillId="0" borderId="0" xfId="2" applyFont="1" applyAlignment="1">
      <alignment horizontal="left" vertical="center" wrapText="1"/>
    </xf>
    <xf numFmtId="0" fontId="3" fillId="0" borderId="0" xfId="0" applyFont="1" applyBorder="1" applyAlignment="1">
      <alignment horizontal="right" vertical="center" wrapText="1"/>
    </xf>
    <xf numFmtId="0" fontId="5" fillId="0" borderId="0" xfId="0" applyFont="1" applyBorder="1" applyAlignment="1">
      <alignment horizontal="left" vertical="center"/>
    </xf>
    <xf numFmtId="0" fontId="5" fillId="0" borderId="0" xfId="0" applyFont="1" applyAlignment="1">
      <alignment vertical="center"/>
    </xf>
    <xf numFmtId="0" fontId="5" fillId="0" borderId="12" xfId="2" applyFont="1" applyBorder="1" applyAlignment="1">
      <alignment vertical="center" wrapText="1"/>
    </xf>
    <xf numFmtId="0" fontId="14" fillId="0" borderId="7" xfId="0" applyFont="1" applyBorder="1" applyAlignment="1">
      <alignment horizontal="right" vertical="center" wrapText="1"/>
    </xf>
    <xf numFmtId="0" fontId="5" fillId="0" borderId="12" xfId="2" applyFont="1" applyBorder="1" applyAlignment="1">
      <alignment horizontal="left" vertical="center" wrapText="1"/>
    </xf>
    <xf numFmtId="0" fontId="14" fillId="0" borderId="14" xfId="0" applyFont="1" applyBorder="1" applyAlignment="1">
      <alignment horizontal="center" vertical="center" wrapText="1"/>
    </xf>
    <xf numFmtId="0" fontId="7"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3" fillId="3" borderId="11" xfId="2" applyFont="1" applyFill="1" applyBorder="1" applyAlignment="1">
      <alignment vertical="center" readingOrder="2"/>
    </xf>
    <xf numFmtId="1" fontId="5" fillId="0" borderId="0" xfId="2" applyNumberFormat="1" applyFont="1" applyFill="1" applyBorder="1" applyAlignment="1">
      <alignment vertical="center" wrapText="1"/>
    </xf>
    <xf numFmtId="1" fontId="5" fillId="0" borderId="14" xfId="2" applyNumberFormat="1" applyFont="1" applyFill="1" applyBorder="1" applyAlignment="1">
      <alignment vertical="center" wrapText="1"/>
    </xf>
    <xf numFmtId="0" fontId="5" fillId="0" borderId="0" xfId="2" applyFont="1" applyFill="1" applyAlignment="1">
      <alignment horizontal="right" vertical="center" wrapText="1" readingOrder="2"/>
    </xf>
    <xf numFmtId="0" fontId="5" fillId="0" borderId="1" xfId="2" applyFont="1" applyFill="1" applyBorder="1" applyAlignment="1">
      <alignment horizontal="right" vertical="center" wrapText="1"/>
    </xf>
    <xf numFmtId="0" fontId="5" fillId="0" borderId="1" xfId="2" applyFont="1" applyFill="1" applyBorder="1" applyAlignment="1">
      <alignment horizontal="right" vertical="center" wrapText="1" readingOrder="2"/>
    </xf>
    <xf numFmtId="0" fontId="5" fillId="0" borderId="5" xfId="2" applyFont="1" applyFill="1" applyBorder="1" applyAlignment="1">
      <alignment horizontal="right" vertical="center" wrapText="1"/>
    </xf>
    <xf numFmtId="0" fontId="5" fillId="2" borderId="8" xfId="2" applyFont="1" applyFill="1" applyBorder="1" applyAlignment="1">
      <alignment horizontal="right" vertical="center" wrapText="1"/>
    </xf>
    <xf numFmtId="0" fontId="5" fillId="2" borderId="8" xfId="2" applyFont="1" applyFill="1" applyBorder="1" applyAlignment="1">
      <alignment horizontal="left" vertical="center" wrapText="1"/>
    </xf>
    <xf numFmtId="0" fontId="34" fillId="0" borderId="0" xfId="2" applyFont="1" applyAlignment="1">
      <alignment horizontal="center" vertical="center" wrapText="1"/>
    </xf>
    <xf numFmtId="0" fontId="34" fillId="0" borderId="0" xfId="2" applyFont="1"/>
    <xf numFmtId="0" fontId="5" fillId="0" borderId="0" xfId="1" applyFont="1" applyBorder="1" applyAlignment="1">
      <alignment horizontal="center" wrapText="1"/>
    </xf>
    <xf numFmtId="0" fontId="35" fillId="0" borderId="0" xfId="0" applyFont="1"/>
    <xf numFmtId="0" fontId="3" fillId="0" borderId="11" xfId="2" applyFont="1" applyBorder="1" applyAlignment="1">
      <alignment vertical="center" readingOrder="2"/>
    </xf>
    <xf numFmtId="0" fontId="3" fillId="0" borderId="0" xfId="2" applyFont="1" applyAlignment="1">
      <alignment vertical="center"/>
    </xf>
    <xf numFmtId="0" fontId="5" fillId="0" borderId="4" xfId="0" applyFont="1" applyBorder="1" applyAlignment="1">
      <alignment horizontal="right" vertical="center" wrapText="1" readingOrder="2"/>
    </xf>
    <xf numFmtId="0" fontId="5" fillId="0" borderId="0" xfId="0" applyFont="1" applyAlignment="1">
      <alignment horizontal="left" vertical="center"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right" vertical="center" wrapText="1" readingOrder="2"/>
    </xf>
    <xf numFmtId="0" fontId="5" fillId="0" borderId="3" xfId="0" applyFont="1" applyBorder="1" applyAlignment="1">
      <alignment horizontal="left" vertical="center" wrapText="1"/>
    </xf>
    <xf numFmtId="0" fontId="5" fillId="2" borderId="8" xfId="0" applyFont="1" applyFill="1" applyBorder="1" applyAlignment="1">
      <alignment horizontal="left" vertical="center" wrapText="1"/>
    </xf>
    <xf numFmtId="0" fontId="3" fillId="0" borderId="0" xfId="0" applyFont="1" applyBorder="1" applyAlignment="1">
      <alignment horizontal="right" vertical="center" wrapText="1" readingOrder="2"/>
    </xf>
    <xf numFmtId="0" fontId="5" fillId="0" borderId="0" xfId="0" applyFont="1" applyBorder="1" applyAlignment="1">
      <alignment horizontal="right"/>
    </xf>
    <xf numFmtId="0" fontId="14" fillId="0" borderId="0" xfId="0" applyFont="1" applyAlignment="1">
      <alignment horizontal="left" vertical="center" wrapText="1"/>
    </xf>
    <xf numFmtId="0" fontId="5" fillId="0" borderId="3" xfId="0" applyFont="1" applyBorder="1" applyAlignment="1">
      <alignment horizontal="right" vertical="center"/>
    </xf>
    <xf numFmtId="0" fontId="3" fillId="0" borderId="11" xfId="0" applyFont="1" applyBorder="1" applyAlignment="1">
      <alignment horizontal="right" vertical="center" wrapText="1" readingOrder="2"/>
    </xf>
    <xf numFmtId="3" fontId="3" fillId="0" borderId="11" xfId="0" applyNumberFormat="1" applyFont="1" applyBorder="1" applyAlignment="1">
      <alignment horizontal="center"/>
    </xf>
    <xf numFmtId="0" fontId="10" fillId="0" borderId="0" xfId="0" applyFont="1" applyAlignment="1">
      <alignment wrapText="1"/>
    </xf>
    <xf numFmtId="0" fontId="18" fillId="0" borderId="1" xfId="7" applyFont="1" applyBorder="1" applyAlignment="1">
      <alignment horizontal="right" vertical="center" wrapText="1"/>
    </xf>
    <xf numFmtId="0" fontId="5" fillId="0" borderId="6" xfId="0" applyFont="1" applyBorder="1" applyAlignment="1">
      <alignment horizontal="right" vertical="center" wrapText="1"/>
    </xf>
    <xf numFmtId="0" fontId="18" fillId="0" borderId="4" xfId="7" applyFont="1" applyBorder="1" applyAlignment="1">
      <alignment horizontal="right" vertical="center" wrapText="1"/>
    </xf>
    <xf numFmtId="0" fontId="13" fillId="0" borderId="0" xfId="0" applyFont="1" applyBorder="1" applyAlignment="1">
      <alignment horizontal="center" vertical="center" wrapText="1"/>
    </xf>
    <xf numFmtId="0" fontId="5" fillId="0" borderId="0" xfId="2" applyFont="1" applyBorder="1" applyAlignment="1">
      <alignment horizontal="center" vertical="center" wrapText="1"/>
    </xf>
    <xf numFmtId="0" fontId="3" fillId="0" borderId="1" xfId="2" applyFont="1" applyBorder="1" applyAlignment="1">
      <alignment horizontal="right" vertical="center" wrapText="1"/>
    </xf>
    <xf numFmtId="0" fontId="5" fillId="0" borderId="0" xfId="2" applyFont="1" applyAlignment="1">
      <alignment horizontal="center" vertical="center" wrapText="1"/>
    </xf>
    <xf numFmtId="0" fontId="5" fillId="0" borderId="0" xfId="0" applyFont="1" applyBorder="1" applyAlignment="1">
      <alignment horizontal="left" vertical="center"/>
    </xf>
    <xf numFmtId="0" fontId="5" fillId="0" borderId="0" xfId="0" applyFont="1" applyAlignment="1">
      <alignment vertical="center"/>
    </xf>
    <xf numFmtId="0" fontId="7" fillId="0" borderId="0" xfId="2" applyFont="1" applyAlignment="1">
      <alignment horizontal="center" vertical="center" wrapText="1"/>
    </xf>
    <xf numFmtId="3" fontId="7" fillId="0" borderId="1"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11" xfId="0" applyFont="1" applyBorder="1" applyAlignment="1">
      <alignment vertical="center" wrapText="1"/>
    </xf>
    <xf numFmtId="3" fontId="5" fillId="0" borderId="8" xfId="0" applyNumberFormat="1" applyFont="1" applyBorder="1" applyAlignment="1">
      <alignment horizontal="center" vertical="center"/>
    </xf>
    <xf numFmtId="0" fontId="5" fillId="3" borderId="6" xfId="7" applyFont="1" applyFill="1" applyBorder="1" applyAlignment="1">
      <alignment horizontal="right" vertical="center" wrapText="1"/>
    </xf>
    <xf numFmtId="0" fontId="5" fillId="0" borderId="3" xfId="1" applyFont="1" applyBorder="1" applyAlignment="1">
      <alignment horizontal="center" vertical="center"/>
    </xf>
    <xf numFmtId="164"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xf>
    <xf numFmtId="0" fontId="5" fillId="0" borderId="1" xfId="1" applyFont="1" applyBorder="1" applyAlignment="1">
      <alignment horizontal="center" vertical="center"/>
    </xf>
    <xf numFmtId="164" fontId="5" fillId="0" borderId="1" xfId="1" applyNumberFormat="1" applyFont="1" applyBorder="1" applyAlignment="1">
      <alignment horizontal="center" vertical="center"/>
    </xf>
    <xf numFmtId="3" fontId="5" fillId="0" borderId="1" xfId="1" applyNumberFormat="1" applyFont="1" applyBorder="1" applyAlignment="1">
      <alignment horizontal="center" vertical="center"/>
    </xf>
    <xf numFmtId="3" fontId="5" fillId="2" borderId="1" xfId="2" applyNumberFormat="1" applyFont="1" applyFill="1" applyBorder="1" applyAlignment="1">
      <alignment horizontal="center" vertical="center" wrapText="1"/>
    </xf>
    <xf numFmtId="0" fontId="5" fillId="0" borderId="5" xfId="1" applyFont="1" applyBorder="1" applyAlignment="1">
      <alignment horizontal="center" vertical="center"/>
    </xf>
    <xf numFmtId="164" fontId="5" fillId="0" borderId="5" xfId="1" applyNumberFormat="1" applyFont="1" applyBorder="1" applyAlignment="1">
      <alignment horizontal="center" vertical="center"/>
    </xf>
    <xf numFmtId="3" fontId="5" fillId="2" borderId="5" xfId="2" applyNumberFormat="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0" fontId="5" fillId="0" borderId="0" xfId="2" applyFont="1" applyAlignment="1">
      <alignment horizontal="center" vertical="center" wrapText="1" readingOrder="2"/>
    </xf>
    <xf numFmtId="0" fontId="5" fillId="0" borderId="1" xfId="2" applyFont="1" applyBorder="1" applyAlignment="1">
      <alignment horizontal="center" vertical="center" wrapText="1" readingOrder="2"/>
    </xf>
    <xf numFmtId="3" fontId="5" fillId="0" borderId="1" xfId="2" applyNumberFormat="1" applyFont="1" applyBorder="1" applyAlignment="1">
      <alignment horizontal="center" vertical="center" wrapText="1" readingOrder="2"/>
    </xf>
    <xf numFmtId="0" fontId="5" fillId="0" borderId="5" xfId="2" applyFont="1" applyBorder="1" applyAlignment="1">
      <alignment horizontal="center" vertical="center" wrapText="1" readingOrder="2"/>
    </xf>
    <xf numFmtId="3" fontId="5" fillId="0" borderId="5" xfId="2" applyNumberFormat="1" applyFont="1" applyBorder="1" applyAlignment="1">
      <alignment horizontal="center" vertical="center" wrapText="1" readingOrder="2"/>
    </xf>
    <xf numFmtId="0" fontId="5" fillId="2" borderId="6" xfId="2" applyFont="1" applyFill="1" applyBorder="1" applyAlignment="1">
      <alignment horizontal="center" vertical="center" wrapText="1" readingOrder="2"/>
    </xf>
    <xf numFmtId="3" fontId="5" fillId="2" borderId="6" xfId="2" applyNumberFormat="1" applyFont="1" applyFill="1" applyBorder="1" applyAlignment="1">
      <alignment horizontal="center" vertical="center" wrapText="1" readingOrder="2"/>
    </xf>
    <xf numFmtId="3" fontId="7" fillId="0" borderId="16"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7" fillId="0" borderId="17" xfId="2" applyFont="1" applyBorder="1" applyAlignment="1">
      <alignment horizontal="center" vertical="center" wrapText="1"/>
    </xf>
    <xf numFmtId="0" fontId="7" fillId="0" borderId="12" xfId="2" applyFont="1" applyBorder="1" applyAlignment="1">
      <alignment horizontal="center" vertical="center" wrapText="1"/>
    </xf>
    <xf numFmtId="3" fontId="7" fillId="0" borderId="17" xfId="2" applyNumberFormat="1" applyFont="1" applyBorder="1" applyAlignment="1">
      <alignment horizontal="center" vertical="center" wrapText="1"/>
    </xf>
    <xf numFmtId="164" fontId="7" fillId="0" borderId="12" xfId="2" applyNumberFormat="1" applyFont="1" applyBorder="1" applyAlignment="1">
      <alignment horizontal="center" vertical="center" wrapText="1"/>
    </xf>
    <xf numFmtId="0" fontId="7" fillId="0" borderId="13" xfId="2" applyFont="1" applyBorder="1" applyAlignment="1">
      <alignment horizontal="center" vertical="center" wrapText="1"/>
    </xf>
    <xf numFmtId="3" fontId="7" fillId="0" borderId="13" xfId="2" applyNumberFormat="1" applyFont="1" applyBorder="1" applyAlignment="1">
      <alignment horizontal="center" vertical="center" wrapText="1"/>
    </xf>
    <xf numFmtId="3" fontId="7" fillId="0" borderId="0" xfId="0" applyNumberFormat="1" applyFont="1" applyBorder="1" applyAlignment="1">
      <alignment horizontal="center" vertical="center"/>
    </xf>
    <xf numFmtId="3" fontId="7" fillId="2" borderId="8" xfId="0" applyNumberFormat="1" applyFont="1" applyFill="1" applyBorder="1" applyAlignment="1">
      <alignment horizontal="center" vertical="center" wrapText="1"/>
    </xf>
    <xf numFmtId="3" fontId="7" fillId="2" borderId="8" xfId="2" applyNumberFormat="1" applyFont="1" applyFill="1" applyBorder="1" applyAlignment="1">
      <alignment horizontal="center" vertical="center" wrapText="1"/>
    </xf>
    <xf numFmtId="164" fontId="7" fillId="0" borderId="8"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0" fontId="5" fillId="2" borderId="8" xfId="2" applyFont="1" applyFill="1" applyBorder="1" applyAlignment="1">
      <alignment horizontal="center" vertical="center" wrapText="1"/>
    </xf>
    <xf numFmtId="0" fontId="5" fillId="0" borderId="12" xfId="2" applyFont="1" applyBorder="1" applyAlignment="1">
      <alignment horizontal="center" vertical="center" wrapText="1"/>
    </xf>
    <xf numFmtId="3" fontId="5" fillId="0" borderId="12" xfId="2" applyNumberFormat="1" applyFont="1" applyBorder="1" applyAlignment="1">
      <alignment horizontal="center" vertical="center" wrapText="1"/>
    </xf>
    <xf numFmtId="3" fontId="5" fillId="0" borderId="25" xfId="2" applyNumberFormat="1" applyFont="1" applyBorder="1" applyAlignment="1">
      <alignment horizontal="center" vertical="center" wrapText="1"/>
    </xf>
    <xf numFmtId="3" fontId="7" fillId="0" borderId="16" xfId="2" applyNumberFormat="1" applyFont="1" applyBorder="1" applyAlignment="1">
      <alignment horizontal="center" vertical="center" wrapText="1"/>
    </xf>
    <xf numFmtId="3" fontId="7" fillId="0" borderId="12" xfId="2" applyNumberFormat="1" applyFont="1" applyBorder="1" applyAlignment="1">
      <alignment horizontal="center" vertical="center" wrapText="1"/>
    </xf>
    <xf numFmtId="3" fontId="7" fillId="0" borderId="16" xfId="2" applyNumberFormat="1" applyFont="1" applyFill="1" applyBorder="1" applyAlignment="1">
      <alignment horizontal="center" vertical="center"/>
    </xf>
    <xf numFmtId="3" fontId="7" fillId="0" borderId="17" xfId="2" applyNumberFormat="1" applyFont="1" applyFill="1" applyBorder="1" applyAlignment="1">
      <alignment horizontal="center" vertical="center"/>
    </xf>
    <xf numFmtId="3" fontId="7" fillId="2" borderId="21" xfId="2" applyNumberFormat="1" applyFont="1" applyFill="1" applyBorder="1" applyAlignment="1">
      <alignment horizontal="center" vertical="center" wrapText="1"/>
    </xf>
    <xf numFmtId="3" fontId="7" fillId="0" borderId="21" xfId="2" applyNumberFormat="1" applyFont="1" applyBorder="1" applyAlignment="1">
      <alignment horizontal="center" vertical="center"/>
    </xf>
    <xf numFmtId="3" fontId="3" fillId="0" borderId="0"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3" fontId="3" fillId="2" borderId="1" xfId="2" applyNumberFormat="1" applyFont="1" applyFill="1" applyBorder="1" applyAlignment="1">
      <alignment horizontal="center" vertical="center" wrapText="1"/>
    </xf>
    <xf numFmtId="3" fontId="3" fillId="0" borderId="1" xfId="2" applyNumberFormat="1" applyFont="1" applyBorder="1" applyAlignment="1">
      <alignment horizontal="center" vertical="center"/>
    </xf>
    <xf numFmtId="3" fontId="3" fillId="0" borderId="1" xfId="2" quotePrefix="1" applyNumberFormat="1" applyFont="1" applyBorder="1" applyAlignment="1">
      <alignment horizontal="center" vertical="center"/>
    </xf>
    <xf numFmtId="1" fontId="3" fillId="0" borderId="0" xfId="2" applyNumberFormat="1" applyFont="1" applyBorder="1" applyAlignment="1">
      <alignment horizontal="center" vertical="center"/>
    </xf>
    <xf numFmtId="1" fontId="3" fillId="0" borderId="3" xfId="2" applyNumberFormat="1" applyFont="1" applyBorder="1" applyAlignment="1">
      <alignment horizontal="center" vertical="center"/>
    </xf>
    <xf numFmtId="1" fontId="3" fillId="0" borderId="1" xfId="2" applyNumberFormat="1" applyFont="1" applyBorder="1" applyAlignment="1">
      <alignment horizontal="center" vertical="center"/>
    </xf>
    <xf numFmtId="3" fontId="3" fillId="2" borderId="6" xfId="2" applyNumberFormat="1" applyFont="1" applyFill="1" applyBorder="1" applyAlignment="1">
      <alignment horizontal="center" vertical="center" wrapText="1"/>
    </xf>
    <xf numFmtId="3" fontId="3" fillId="0" borderId="6" xfId="2" applyNumberFormat="1" applyFont="1" applyBorder="1" applyAlignment="1">
      <alignment horizontal="center" vertical="center"/>
    </xf>
    <xf numFmtId="1" fontId="3" fillId="0" borderId="6" xfId="2" applyNumberFormat="1" applyFont="1" applyBorder="1" applyAlignment="1">
      <alignment vertical="center"/>
    </xf>
    <xf numFmtId="0" fontId="3" fillId="0" borderId="0" xfId="2" applyFont="1" applyBorder="1" applyAlignment="1">
      <alignment horizontal="right" vertical="center" wrapText="1"/>
    </xf>
    <xf numFmtId="0" fontId="5" fillId="0" borderId="11" xfId="2" applyFont="1" applyBorder="1" applyAlignment="1">
      <alignment horizontal="center" vertical="center" wrapText="1"/>
    </xf>
    <xf numFmtId="3" fontId="7" fillId="0" borderId="4" xfId="2" applyNumberFormat="1" applyFont="1" applyBorder="1" applyAlignment="1">
      <alignment horizontal="center" vertical="center" wrapText="1"/>
    </xf>
    <xf numFmtId="165" fontId="7" fillId="0" borderId="4" xfId="2"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165" fontId="7" fillId="0" borderId="1" xfId="2" applyNumberFormat="1" applyFont="1" applyBorder="1" applyAlignment="1">
      <alignment horizontal="center" vertical="center" wrapText="1"/>
    </xf>
    <xf numFmtId="3" fontId="7" fillId="0" borderId="5" xfId="2" applyNumberFormat="1" applyFont="1" applyBorder="1" applyAlignment="1">
      <alignment horizontal="center" vertical="center" wrapText="1"/>
    </xf>
    <xf numFmtId="165" fontId="7" fillId="0" borderId="5" xfId="2" applyNumberFormat="1" applyFont="1" applyBorder="1" applyAlignment="1">
      <alignment horizontal="center" vertical="center" wrapText="1"/>
    </xf>
    <xf numFmtId="3" fontId="7" fillId="2" borderId="6" xfId="2" applyNumberFormat="1" applyFont="1" applyFill="1" applyBorder="1" applyAlignment="1">
      <alignment horizontal="center" vertical="center" wrapText="1"/>
    </xf>
    <xf numFmtId="165" fontId="7" fillId="2" borderId="6" xfId="2" applyNumberFormat="1" applyFont="1" applyFill="1" applyBorder="1" applyAlignment="1">
      <alignment horizontal="center" vertical="center" wrapText="1"/>
    </xf>
    <xf numFmtId="164" fontId="7" fillId="0" borderId="0" xfId="2" applyNumberFormat="1" applyFont="1" applyAlignment="1">
      <alignment horizontal="center" vertical="center" wrapText="1"/>
    </xf>
    <xf numFmtId="0" fontId="7" fillId="0" borderId="1" xfId="2" applyFont="1" applyBorder="1" applyAlignment="1">
      <alignment horizontal="center" vertical="center" wrapText="1"/>
    </xf>
    <xf numFmtId="164" fontId="7" fillId="0" borderId="1" xfId="2" applyNumberFormat="1" applyFont="1" applyBorder="1" applyAlignment="1">
      <alignment horizontal="center" vertical="center" wrapText="1"/>
    </xf>
    <xf numFmtId="0" fontId="7" fillId="0" borderId="5" xfId="2" applyFont="1" applyBorder="1" applyAlignment="1">
      <alignment horizontal="center" vertical="center" wrapText="1"/>
    </xf>
    <xf numFmtId="164" fontId="7" fillId="0" borderId="5" xfId="2" applyNumberFormat="1" applyFont="1" applyBorder="1" applyAlignment="1">
      <alignment horizontal="center" vertical="center" wrapText="1"/>
    </xf>
    <xf numFmtId="0" fontId="7" fillId="2" borderId="6" xfId="2" applyFont="1" applyFill="1" applyBorder="1" applyAlignment="1">
      <alignment horizontal="center" vertical="center" wrapText="1"/>
    </xf>
    <xf numFmtId="164" fontId="7" fillId="2" borderId="6" xfId="2" applyNumberFormat="1" applyFont="1" applyFill="1" applyBorder="1" applyAlignment="1">
      <alignment horizontal="center" vertical="center" wrapText="1"/>
    </xf>
    <xf numFmtId="3" fontId="5" fillId="0" borderId="0" xfId="2" applyNumberFormat="1" applyFont="1" applyAlignment="1">
      <alignment horizontal="center" vertical="center" wrapText="1"/>
    </xf>
    <xf numFmtId="3" fontId="5" fillId="0" borderId="15" xfId="2" applyNumberFormat="1" applyFont="1" applyBorder="1" applyAlignment="1">
      <alignment horizontal="center" vertical="center" wrapText="1"/>
    </xf>
    <xf numFmtId="3" fontId="5" fillId="0" borderId="3" xfId="2" applyNumberFormat="1" applyFont="1" applyBorder="1" applyAlignment="1">
      <alignment horizontal="center" vertical="center" wrapText="1"/>
    </xf>
    <xf numFmtId="3" fontId="5" fillId="0" borderId="4" xfId="2" applyNumberFormat="1"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2" borderId="6" xfId="2" applyNumberFormat="1" applyFont="1" applyFill="1" applyBorder="1" applyAlignment="1">
      <alignment horizontal="center" vertical="center" wrapText="1"/>
    </xf>
    <xf numFmtId="3" fontId="3" fillId="0" borderId="0" xfId="2" applyNumberFormat="1" applyFont="1" applyAlignment="1">
      <alignment horizontal="center" vertical="center" wrapText="1"/>
    </xf>
    <xf numFmtId="3" fontId="3" fillId="0" borderId="15"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3" fontId="3" fillId="0" borderId="4" xfId="2" applyNumberFormat="1" applyFont="1" applyBorder="1" applyAlignment="1">
      <alignment horizontal="center" vertical="center" wrapText="1"/>
    </xf>
    <xf numFmtId="0" fontId="28" fillId="0" borderId="15"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1" fontId="3" fillId="0" borderId="0" xfId="2" applyNumberFormat="1" applyFont="1" applyAlignment="1">
      <alignment horizontal="center" vertical="center" wrapText="1" readingOrder="2"/>
    </xf>
    <xf numFmtId="1" fontId="3" fillId="0" borderId="15" xfId="2" applyNumberFormat="1" applyFont="1" applyBorder="1" applyAlignment="1">
      <alignment horizontal="center" vertical="center" wrapText="1"/>
    </xf>
    <xf numFmtId="1" fontId="3" fillId="0" borderId="1" xfId="2" applyNumberFormat="1" applyFont="1" applyBorder="1" applyAlignment="1">
      <alignment horizontal="center" vertical="center" wrapText="1" readingOrder="2"/>
    </xf>
    <xf numFmtId="0" fontId="3" fillId="0" borderId="1" xfId="2" applyFont="1" applyBorder="1" applyAlignment="1">
      <alignment horizontal="center" vertical="center" wrapText="1" readingOrder="2"/>
    </xf>
    <xf numFmtId="1" fontId="3" fillId="0" borderId="5" xfId="2" applyNumberFormat="1" applyFont="1" applyBorder="1" applyAlignment="1">
      <alignment horizontal="center" vertical="center" wrapText="1"/>
    </xf>
    <xf numFmtId="1" fontId="3" fillId="2" borderId="6" xfId="2" applyNumberFormat="1" applyFont="1" applyFill="1" applyBorder="1" applyAlignment="1">
      <alignment horizontal="center" vertical="center" wrapText="1"/>
    </xf>
    <xf numFmtId="1" fontId="3" fillId="2" borderId="8" xfId="2" applyNumberFormat="1" applyFont="1" applyFill="1" applyBorder="1" applyAlignment="1">
      <alignment horizontal="center" vertical="center" wrapText="1"/>
    </xf>
    <xf numFmtId="3" fontId="3" fillId="3" borderId="0" xfId="2" applyNumberFormat="1" applyFont="1" applyFill="1" applyBorder="1" applyAlignment="1">
      <alignment horizontal="center" vertical="center" wrapText="1"/>
    </xf>
    <xf numFmtId="3" fontId="3" fillId="2" borderId="0" xfId="2" applyNumberFormat="1" applyFont="1" applyFill="1" applyBorder="1" applyAlignment="1">
      <alignment horizontal="center" vertical="center" wrapText="1"/>
    </xf>
    <xf numFmtId="3" fontId="3" fillId="2" borderId="3" xfId="2" applyNumberFormat="1" applyFont="1" applyFill="1" applyBorder="1" applyAlignment="1">
      <alignment horizontal="center" vertical="center" wrapText="1"/>
    </xf>
    <xf numFmtId="3" fontId="3" fillId="3" borderId="1" xfId="2" applyNumberFormat="1"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3" fontId="3" fillId="0" borderId="0" xfId="2" applyNumberFormat="1" applyFont="1" applyFill="1" applyBorder="1" applyAlignment="1">
      <alignment horizontal="center" vertical="center" wrapText="1"/>
    </xf>
    <xf numFmtId="3" fontId="7" fillId="0" borderId="4"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7" fillId="0" borderId="3" xfId="0" applyNumberFormat="1" applyFont="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2" borderId="5" xfId="2"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0" fontId="7" fillId="0" borderId="4" xfId="0" applyFont="1" applyBorder="1" applyAlignment="1">
      <alignment horizontal="center" vertical="center"/>
    </xf>
    <xf numFmtId="3" fontId="7" fillId="0" borderId="5" xfId="0" applyNumberFormat="1" applyFont="1" applyBorder="1" applyAlignment="1">
      <alignment horizontal="center" vertical="center"/>
    </xf>
    <xf numFmtId="0" fontId="7" fillId="0" borderId="5" xfId="0" applyFont="1" applyBorder="1" applyAlignment="1">
      <alignment horizontal="center" vertical="center"/>
    </xf>
    <xf numFmtId="3" fontId="7" fillId="0" borderId="6"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4" xfId="0" applyFont="1" applyBorder="1" applyAlignment="1">
      <alignment horizontal="center" vertical="center" readingOrder="1"/>
    </xf>
    <xf numFmtId="0" fontId="5" fillId="0" borderId="1" xfId="0" applyFont="1" applyBorder="1" applyAlignment="1">
      <alignment horizontal="center" vertical="center" wrapText="1" readingOrder="2"/>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readingOrder="2"/>
    </xf>
    <xf numFmtId="0" fontId="5" fillId="0" borderId="1" xfId="0" applyFont="1" applyBorder="1" applyAlignment="1">
      <alignment horizontal="center" vertical="center" readingOrder="1"/>
    </xf>
    <xf numFmtId="0" fontId="5" fillId="0" borderId="3" xfId="0" applyFont="1" applyBorder="1" applyAlignment="1">
      <alignment horizontal="center" vertical="center"/>
    </xf>
    <xf numFmtId="3" fontId="5" fillId="0" borderId="8" xfId="0" applyNumberFormat="1" applyFont="1" applyBorder="1" applyAlignment="1">
      <alignment horizontal="center" vertical="center" wrapText="1" readingOrder="2"/>
    </xf>
    <xf numFmtId="0" fontId="5" fillId="0" borderId="15" xfId="0" applyFont="1" applyFill="1" applyBorder="1" applyAlignment="1">
      <alignment vertical="center" wrapText="1"/>
    </xf>
    <xf numFmtId="0" fontId="5" fillId="0" borderId="1" xfId="0" applyFont="1" applyFill="1" applyBorder="1" applyAlignment="1">
      <alignment vertical="center"/>
    </xf>
    <xf numFmtId="0" fontId="5" fillId="0" borderId="5" xfId="0" applyFont="1" applyFill="1" applyBorder="1" applyAlignment="1">
      <alignment vertical="center"/>
    </xf>
    <xf numFmtId="0" fontId="3" fillId="0" borderId="6" xfId="0" applyFont="1" applyBorder="1" applyAlignment="1">
      <alignment horizontal="left" vertical="center"/>
    </xf>
    <xf numFmtId="0" fontId="18" fillId="0" borderId="0" xfId="7" applyFont="1" applyBorder="1" applyAlignment="1">
      <alignment horizontal="left" vertical="center"/>
    </xf>
    <xf numFmtId="0" fontId="18" fillId="0" borderId="1" xfId="7" applyFont="1" applyBorder="1" applyAlignment="1">
      <alignment horizontal="left" vertical="center"/>
    </xf>
    <xf numFmtId="0" fontId="18" fillId="0" borderId="0" xfId="7" applyFont="1" applyBorder="1" applyAlignment="1">
      <alignment vertical="center" wrapText="1"/>
    </xf>
    <xf numFmtId="0" fontId="18" fillId="0" borderId="5" xfId="7" applyFont="1" applyBorder="1" applyAlignment="1">
      <alignment vertical="center" wrapText="1"/>
    </xf>
    <xf numFmtId="0" fontId="18" fillId="0" borderId="5" xfId="7" applyFont="1" applyBorder="1" applyAlignment="1">
      <alignment horizontal="left" vertical="center" wrapText="1"/>
    </xf>
    <xf numFmtId="0" fontId="5" fillId="0" borderId="5" xfId="0" applyFont="1" applyBorder="1" applyAlignment="1">
      <alignment vertical="center"/>
    </xf>
    <xf numFmtId="0" fontId="14" fillId="0" borderId="3" xfId="7" applyFont="1" applyBorder="1" applyAlignment="1">
      <alignment horizontal="right" vertical="center"/>
    </xf>
    <xf numFmtId="0" fontId="14" fillId="0" borderId="0" xfId="7" applyFont="1" applyBorder="1" applyAlignment="1">
      <alignment horizontal="left" vertical="center"/>
    </xf>
    <xf numFmtId="0" fontId="14" fillId="0" borderId="8" xfId="7" applyFont="1" applyBorder="1" applyAlignment="1">
      <alignment horizontal="right" vertical="center" wrapText="1"/>
    </xf>
    <xf numFmtId="0" fontId="14" fillId="0" borderId="8" xfId="7" applyFont="1" applyBorder="1" applyAlignment="1">
      <alignment horizontal="left" vertical="center" wrapText="1"/>
    </xf>
    <xf numFmtId="0" fontId="14" fillId="0" borderId="3" xfId="8" applyFont="1" applyBorder="1" applyAlignment="1">
      <alignment vertical="center"/>
    </xf>
    <xf numFmtId="0" fontId="14" fillId="0" borderId="3" xfId="8" applyFont="1" applyBorder="1" applyAlignment="1">
      <alignment horizontal="left" vertical="center"/>
    </xf>
    <xf numFmtId="0" fontId="5" fillId="0" borderId="14" xfId="2" applyFont="1" applyBorder="1" applyAlignment="1">
      <alignment vertical="center" wrapText="1"/>
    </xf>
    <xf numFmtId="0" fontId="28" fillId="0" borderId="8" xfId="0" applyFont="1" applyBorder="1" applyAlignment="1">
      <alignment horizontal="center" vertical="center"/>
    </xf>
    <xf numFmtId="0" fontId="5" fillId="0" borderId="6" xfId="2" applyFont="1" applyFill="1" applyBorder="1" applyAlignment="1">
      <alignment vertical="center" wrapText="1"/>
    </xf>
    <xf numFmtId="0" fontId="28"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readingOrder="2"/>
    </xf>
    <xf numFmtId="0" fontId="7" fillId="3" borderId="14" xfId="0" applyFont="1" applyFill="1" applyBorder="1" applyAlignment="1">
      <alignment horizontal="center" vertical="center" wrapText="1"/>
    </xf>
    <xf numFmtId="0" fontId="13" fillId="0" borderId="0" xfId="0" applyFont="1" applyAlignment="1"/>
    <xf numFmtId="0" fontId="13" fillId="0" borderId="14" xfId="0" applyFont="1" applyBorder="1" applyAlignment="1"/>
    <xf numFmtId="0" fontId="14" fillId="3" borderId="11" xfId="9" applyFont="1" applyFill="1" applyBorder="1" applyAlignment="1">
      <alignment vertical="center" wrapText="1"/>
    </xf>
    <xf numFmtId="0" fontId="18" fillId="0" borderId="1" xfId="9" applyFont="1" applyBorder="1" applyAlignment="1">
      <alignment vertical="center"/>
    </xf>
    <xf numFmtId="0" fontId="18" fillId="0" borderId="5" xfId="9" applyFont="1" applyBorder="1" applyAlignment="1">
      <alignment vertical="center"/>
    </xf>
    <xf numFmtId="0" fontId="18" fillId="0" borderId="8" xfId="9" applyFont="1" applyBorder="1" applyAlignment="1">
      <alignment vertical="center"/>
    </xf>
    <xf numFmtId="0" fontId="18" fillId="0" borderId="15" xfId="9" applyFont="1" applyBorder="1" applyAlignment="1">
      <alignment vertical="center"/>
    </xf>
    <xf numFmtId="0" fontId="3" fillId="3" borderId="11" xfId="1" applyFont="1" applyFill="1" applyBorder="1" applyAlignment="1">
      <alignment horizontal="right" vertical="top" wrapText="1" readingOrder="2"/>
    </xf>
    <xf numFmtId="0" fontId="3" fillId="3" borderId="11" xfId="1" applyFont="1" applyFill="1" applyBorder="1" applyAlignment="1">
      <alignment horizontal="left" vertical="center" wrapText="1" readingOrder="1"/>
    </xf>
    <xf numFmtId="0" fontId="11" fillId="0" borderId="0" xfId="2" applyFont="1" applyAlignment="1">
      <alignment horizontal="left" vertical="center" wrapText="1"/>
    </xf>
    <xf numFmtId="0" fontId="7" fillId="0" borderId="0" xfId="1" applyFont="1" applyBorder="1" applyAlignment="1">
      <alignment horizontal="center" vertical="center" wrapText="1"/>
    </xf>
    <xf numFmtId="0" fontId="5" fillId="2" borderId="8" xfId="1" applyFont="1" applyFill="1" applyBorder="1" applyAlignment="1">
      <alignment horizontal="center" vertical="center" wrapText="1"/>
    </xf>
    <xf numFmtId="0" fontId="3" fillId="0" borderId="0" xfId="2" applyFont="1" applyBorder="1" applyAlignment="1">
      <alignment horizontal="right" vertical="center" wrapText="1"/>
    </xf>
    <xf numFmtId="0" fontId="5" fillId="0" borderId="1" xfId="1" applyFont="1" applyFill="1" applyBorder="1" applyAlignment="1">
      <alignment horizontal="center" vertical="center" wrapText="1"/>
    </xf>
    <xf numFmtId="0" fontId="26" fillId="0" borderId="1" xfId="0" applyFont="1" applyBorder="1" applyAlignment="1">
      <alignment horizontal="center" vertical="center" wrapText="1"/>
    </xf>
    <xf numFmtId="0" fontId="5" fillId="0" borderId="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6" xfId="1" applyFont="1" applyBorder="1" applyAlignment="1">
      <alignment horizontal="right" vertical="center" wrapText="1"/>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13" fillId="0" borderId="0" xfId="0" applyFont="1" applyAlignment="1"/>
    <xf numFmtId="0" fontId="13" fillId="0" borderId="0" xfId="0" applyFont="1" applyAlignment="1">
      <alignment horizontal="center" vertical="center" wrapText="1"/>
    </xf>
    <xf numFmtId="0" fontId="7" fillId="0" borderId="0" xfId="2" applyFont="1" applyBorder="1" applyAlignment="1">
      <alignment horizontal="center" vertical="center" wrapText="1"/>
    </xf>
    <xf numFmtId="0" fontId="5" fillId="0" borderId="11"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1" xfId="2" applyFont="1" applyFill="1" applyBorder="1" applyAlignment="1">
      <alignment horizontal="center" vertical="center" wrapText="1" readingOrder="2"/>
    </xf>
    <xf numFmtId="0" fontId="5" fillId="0" borderId="0" xfId="2" applyFont="1" applyFill="1" applyBorder="1" applyAlignment="1">
      <alignment horizontal="center" vertical="center" wrapText="1" readingOrder="2"/>
    </xf>
    <xf numFmtId="0" fontId="5" fillId="0" borderId="14" xfId="2" applyFont="1" applyFill="1" applyBorder="1" applyAlignment="1">
      <alignment horizontal="center" vertical="center" wrapText="1" readingOrder="2"/>
    </xf>
    <xf numFmtId="0" fontId="5" fillId="0" borderId="10" xfId="2"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Border="1" applyAlignment="1">
      <alignment horizontal="center" vertical="center" wrapText="1"/>
    </xf>
    <xf numFmtId="0" fontId="22" fillId="0" borderId="0" xfId="2" applyFont="1" applyAlignment="1">
      <alignment horizontal="left" vertical="center" wrapText="1"/>
    </xf>
    <xf numFmtId="0" fontId="3" fillId="3" borderId="0" xfId="2" applyFont="1" applyFill="1" applyBorder="1" applyAlignment="1">
      <alignment horizontal="right" vertical="center" wrapText="1" readingOrder="2"/>
    </xf>
    <xf numFmtId="0" fontId="3" fillId="0" borderId="11" xfId="2" applyFont="1" applyBorder="1" applyAlignment="1">
      <alignment horizontal="right" vertical="center" wrapText="1" readingOrder="2"/>
    </xf>
    <xf numFmtId="0" fontId="22" fillId="3" borderId="0" xfId="2" applyFont="1" applyFill="1" applyBorder="1" applyAlignment="1">
      <alignment horizontal="left" vertical="center" wrapText="1"/>
    </xf>
    <xf numFmtId="0" fontId="3" fillId="3" borderId="0" xfId="2" applyFont="1" applyFill="1" applyBorder="1" applyAlignment="1">
      <alignment horizontal="right" vertical="top" wrapText="1" readingOrder="2"/>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0" xfId="2" applyFont="1" applyAlignment="1">
      <alignment horizontal="left" vertical="center" wrapText="1"/>
    </xf>
    <xf numFmtId="0" fontId="5" fillId="0" borderId="0" xfId="2" applyFont="1" applyBorder="1" applyAlignment="1">
      <alignment horizontal="right" vertical="center" wrapText="1"/>
    </xf>
    <xf numFmtId="0" fontId="5" fillId="0" borderId="0" xfId="2" applyFont="1" applyAlignment="1">
      <alignment horizontal="left" vertical="center" wrapText="1" readingOrder="2"/>
    </xf>
    <xf numFmtId="0" fontId="5" fillId="0" borderId="11" xfId="2" applyFont="1" applyBorder="1" applyAlignment="1">
      <alignment horizontal="right" vertical="center" wrapText="1" readingOrder="2"/>
    </xf>
    <xf numFmtId="0" fontId="14" fillId="0" borderId="0" xfId="2" applyFont="1" applyBorder="1" applyAlignment="1">
      <alignment horizontal="left" vertical="center" wrapText="1"/>
    </xf>
    <xf numFmtId="0" fontId="5" fillId="0" borderId="0" xfId="2" applyFont="1" applyBorder="1" applyAlignment="1">
      <alignment horizontal="left" vertical="center" wrapText="1"/>
    </xf>
    <xf numFmtId="0" fontId="5" fillId="3" borderId="0" xfId="2" applyFont="1" applyFill="1" applyBorder="1" applyAlignment="1">
      <alignment horizontal="left" vertical="center" wrapText="1" readingOrder="1"/>
    </xf>
    <xf numFmtId="0" fontId="5" fillId="0" borderId="0" xfId="2" applyFont="1" applyBorder="1" applyAlignment="1">
      <alignment horizontal="right" vertical="center" wrapText="1" readingOrder="2"/>
    </xf>
    <xf numFmtId="0" fontId="5" fillId="2" borderId="0" xfId="2" applyFont="1" applyFill="1" applyBorder="1" applyAlignment="1">
      <alignment horizontal="right" vertical="center" wrapText="1" readingOrder="1"/>
    </xf>
    <xf numFmtId="0" fontId="5" fillId="2" borderId="0" xfId="2" applyFont="1" applyFill="1" applyBorder="1" applyAlignment="1">
      <alignment horizontal="center" vertical="center" wrapText="1" readingOrder="1"/>
    </xf>
    <xf numFmtId="0" fontId="5" fillId="3" borderId="0" xfId="2" applyFont="1" applyFill="1" applyBorder="1" applyAlignment="1">
      <alignment horizontal="right" vertical="center" wrapText="1" readingOrder="2"/>
    </xf>
    <xf numFmtId="0" fontId="26" fillId="3" borderId="0" xfId="0" applyFont="1" applyFill="1" applyAlignment="1">
      <alignment horizontal="right" vertical="center" wrapText="1" readingOrder="2"/>
    </xf>
    <xf numFmtId="0" fontId="28" fillId="3" borderId="0" xfId="0" applyFont="1" applyFill="1" applyAlignment="1">
      <alignment horizontal="left" vertical="center" wrapText="1"/>
    </xf>
    <xf numFmtId="0" fontId="36" fillId="0" borderId="0" xfId="2" applyFont="1" applyBorder="1" applyAlignment="1">
      <alignment horizontal="center" vertical="center" wrapText="1"/>
    </xf>
    <xf numFmtId="0" fontId="5" fillId="0" borderId="11" xfId="2" applyFont="1" applyBorder="1" applyAlignment="1">
      <alignment horizontal="left" vertical="center" wrapText="1"/>
    </xf>
    <xf numFmtId="0" fontId="7" fillId="0" borderId="11"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6"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6" xfId="2" applyFont="1" applyBorder="1" applyAlignment="1">
      <alignment horizontal="right" vertical="center" wrapText="1"/>
    </xf>
    <xf numFmtId="0" fontId="7" fillId="0" borderId="11" xfId="2" applyFont="1" applyFill="1" applyBorder="1" applyAlignment="1">
      <alignment horizontal="center" vertical="center" wrapText="1"/>
    </xf>
    <xf numFmtId="0" fontId="7" fillId="0" borderId="11" xfId="2" applyFont="1" applyFill="1" applyBorder="1" applyAlignment="1">
      <alignment horizontal="center" vertical="center" wrapText="1" readingOrder="2"/>
    </xf>
    <xf numFmtId="0" fontId="17" fillId="0" borderId="0" xfId="0" applyFont="1" applyAlignment="1">
      <alignment horizontal="center" vertical="center" wrapText="1" readingOrder="2"/>
    </xf>
    <xf numFmtId="0" fontId="17" fillId="0" borderId="0" xfId="0" applyFont="1" applyAlignment="1">
      <alignment horizontal="center" vertical="center" wrapText="1"/>
    </xf>
    <xf numFmtId="0" fontId="17" fillId="0" borderId="0" xfId="0" applyFont="1" applyBorder="1" applyAlignment="1">
      <alignment horizontal="center" vertical="center" wrapText="1"/>
    </xf>
    <xf numFmtId="0" fontId="3" fillId="0" borderId="11" xfId="2" applyFont="1" applyBorder="1" applyAlignment="1">
      <alignment horizontal="left" vertical="center" wrapText="1"/>
    </xf>
    <xf numFmtId="0" fontId="3" fillId="0" borderId="0" xfId="2" applyFont="1" applyAlignment="1">
      <alignment horizontal="left" vertical="center" wrapText="1"/>
    </xf>
    <xf numFmtId="0" fontId="3" fillId="2" borderId="0" xfId="2" applyFont="1" applyFill="1" applyBorder="1" applyAlignment="1">
      <alignment horizontal="right" vertical="center" wrapText="1" readingOrder="1"/>
    </xf>
    <xf numFmtId="0" fontId="7" fillId="3" borderId="0"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19" xfId="2" applyFont="1" applyFill="1" applyBorder="1" applyAlignment="1">
      <alignment horizontal="center" vertical="center" wrapText="1" readingOrder="1"/>
    </xf>
    <xf numFmtId="0" fontId="5" fillId="0" borderId="0" xfId="2" applyFont="1" applyFill="1" applyBorder="1" applyAlignment="1">
      <alignment horizontal="center" vertical="center" wrapText="1" readingOrder="1"/>
    </xf>
    <xf numFmtId="0" fontId="5" fillId="0" borderId="14" xfId="2" applyFont="1" applyFill="1" applyBorder="1" applyAlignment="1">
      <alignment horizontal="center" vertical="center" wrapText="1" readingOrder="1"/>
    </xf>
    <xf numFmtId="0" fontId="5" fillId="0" borderId="18" xfId="2" applyFont="1" applyFill="1" applyBorder="1" applyAlignment="1">
      <alignment horizontal="center" vertical="center" wrapText="1"/>
    </xf>
    <xf numFmtId="0" fontId="5" fillId="0" borderId="19" xfId="2" applyFont="1" applyFill="1" applyBorder="1" applyAlignment="1">
      <alignment horizontal="center" vertical="center" wrapText="1" readingOrder="2"/>
    </xf>
    <xf numFmtId="0" fontId="26" fillId="0" borderId="0" xfId="0" applyFont="1" applyAlignment="1">
      <alignment horizontal="center" vertical="center" wrapText="1" readingOrder="2"/>
    </xf>
    <xf numFmtId="0" fontId="5" fillId="0" borderId="6" xfId="2" applyFont="1" applyBorder="1" applyAlignment="1">
      <alignment horizontal="center" vertical="center" wrapText="1"/>
    </xf>
    <xf numFmtId="0" fontId="5" fillId="0" borderId="10" xfId="2" applyFont="1" applyBorder="1" applyAlignment="1">
      <alignment horizontal="center" vertical="center" wrapText="1" readingOrder="2"/>
    </xf>
    <xf numFmtId="0" fontId="13" fillId="0" borderId="10" xfId="0" applyFont="1" applyBorder="1" applyAlignment="1">
      <alignment vertical="center" wrapText="1"/>
    </xf>
    <xf numFmtId="0" fontId="5" fillId="2" borderId="7" xfId="2" applyFont="1" applyFill="1" applyBorder="1" applyAlignment="1">
      <alignment horizontal="center" vertical="center" wrapText="1" readingOrder="1"/>
    </xf>
    <xf numFmtId="0" fontId="13" fillId="0" borderId="7" xfId="0" applyFont="1" applyBorder="1" applyAlignment="1">
      <alignment vertical="center" wrapText="1"/>
    </xf>
    <xf numFmtId="0" fontId="2" fillId="2" borderId="0" xfId="2" applyFont="1" applyFill="1" applyBorder="1" applyAlignment="1">
      <alignment horizontal="right" vertical="center" wrapText="1" readingOrder="2"/>
    </xf>
    <xf numFmtId="0" fontId="24" fillId="0" borderId="0" xfId="0" applyFont="1" applyAlignment="1">
      <alignment horizontal="right" vertical="center" wrapText="1" readingOrder="2"/>
    </xf>
    <xf numFmtId="0" fontId="2" fillId="0" borderId="0" xfId="2" applyFont="1" applyAlignment="1">
      <alignment horizontal="left" vertical="center"/>
    </xf>
    <xf numFmtId="3" fontId="5" fillId="0" borderId="6" xfId="2" applyNumberFormat="1" applyFont="1" applyBorder="1" applyAlignment="1">
      <alignment horizontal="center" vertical="center" wrapText="1"/>
    </xf>
    <xf numFmtId="0" fontId="5" fillId="0" borderId="13" xfId="2" applyFont="1" applyBorder="1" applyAlignment="1">
      <alignment horizontal="center" vertical="center" wrapText="1"/>
    </xf>
    <xf numFmtId="0" fontId="13" fillId="0" borderId="13" xfId="0" applyFont="1" applyBorder="1" applyAlignment="1">
      <alignment horizontal="center" vertical="center" wrapText="1"/>
    </xf>
    <xf numFmtId="3" fontId="5" fillId="0" borderId="12" xfId="2" applyNumberFormat="1" applyFont="1" applyBorder="1" applyAlignment="1">
      <alignment horizontal="center" vertical="center" wrapText="1"/>
    </xf>
    <xf numFmtId="0" fontId="13" fillId="0" borderId="12" xfId="0" applyFont="1" applyBorder="1" applyAlignment="1">
      <alignment horizontal="center" vertical="center" wrapText="1"/>
    </xf>
    <xf numFmtId="3" fontId="5" fillId="0" borderId="17" xfId="2" applyNumberFormat="1" applyFont="1" applyBorder="1" applyAlignment="1">
      <alignment horizontal="center" vertical="center" wrapText="1"/>
    </xf>
    <xf numFmtId="0" fontId="13" fillId="0" borderId="17" xfId="0" applyFont="1" applyBorder="1" applyAlignment="1">
      <alignment horizontal="center" vertical="center" wrapText="1"/>
    </xf>
    <xf numFmtId="0" fontId="2" fillId="2" borderId="0" xfId="2" applyFont="1" applyFill="1" applyBorder="1" applyAlignment="1">
      <alignment vertical="center" wrapText="1" readingOrder="2"/>
    </xf>
    <xf numFmtId="0" fontId="2" fillId="0" borderId="0" xfId="2" applyFont="1" applyAlignment="1">
      <alignment horizontal="left" vertical="center" wrapText="1"/>
    </xf>
    <xf numFmtId="0" fontId="2" fillId="0" borderId="0" xfId="2" applyFont="1" applyAlignment="1">
      <alignment vertical="center"/>
    </xf>
    <xf numFmtId="0" fontId="24" fillId="0" borderId="0" xfId="0" applyFont="1" applyAlignment="1">
      <alignment vertical="center"/>
    </xf>
    <xf numFmtId="0" fontId="5" fillId="0" borderId="17" xfId="2" applyFont="1" applyBorder="1" applyAlignment="1">
      <alignment horizontal="center" vertical="center" wrapText="1"/>
    </xf>
    <xf numFmtId="0" fontId="2" fillId="0" borderId="11" xfId="2" applyFont="1" applyBorder="1" applyAlignment="1">
      <alignment horizontal="left" vertical="center" wrapText="1"/>
    </xf>
    <xf numFmtId="0" fontId="24" fillId="0" borderId="11" xfId="0" applyFont="1" applyBorder="1" applyAlignment="1">
      <alignment horizontal="left" wrapText="1"/>
    </xf>
    <xf numFmtId="0" fontId="5" fillId="0" borderId="10" xfId="2" applyFont="1" applyBorder="1" applyAlignment="1">
      <alignment horizontal="center" vertical="center" wrapText="1"/>
    </xf>
    <xf numFmtId="0" fontId="14" fillId="0" borderId="7" xfId="0" applyFont="1" applyBorder="1" applyAlignment="1">
      <alignment horizontal="center" vertical="center" wrapText="1"/>
    </xf>
    <xf numFmtId="164" fontId="5" fillId="0" borderId="12" xfId="2" applyNumberFormat="1" applyFont="1" applyBorder="1" applyAlignment="1">
      <alignment horizontal="center" vertical="center" wrapText="1"/>
    </xf>
    <xf numFmtId="164" fontId="13" fillId="0" borderId="12" xfId="0" applyNumberFormat="1" applyFont="1" applyBorder="1" applyAlignment="1">
      <alignment horizontal="center" vertical="center" wrapText="1"/>
    </xf>
    <xf numFmtId="3" fontId="5" fillId="0" borderId="13" xfId="2" applyNumberFormat="1" applyFont="1" applyBorder="1" applyAlignment="1">
      <alignment horizontal="center" vertical="center" wrapText="1"/>
    </xf>
    <xf numFmtId="0" fontId="5" fillId="0" borderId="6" xfId="2" applyFont="1" applyBorder="1" applyAlignment="1">
      <alignment horizontal="left" vertical="center" wrapText="1"/>
    </xf>
    <xf numFmtId="0" fontId="23" fillId="0" borderId="0" xfId="2" applyFont="1" applyAlignment="1">
      <alignment horizontal="left" vertical="center" wrapText="1" readingOrder="1"/>
    </xf>
    <xf numFmtId="0" fontId="15" fillId="0" borderId="0" xfId="0" applyFont="1" applyAlignment="1">
      <alignment horizontal="right" vertical="top" wrapText="1" readingOrder="2"/>
    </xf>
    <xf numFmtId="0" fontId="2" fillId="3" borderId="0" xfId="2" applyFont="1" applyFill="1" applyBorder="1" applyAlignment="1">
      <alignment horizontal="right" vertical="center" wrapText="1"/>
    </xf>
    <xf numFmtId="0" fontId="13" fillId="0" borderId="0" xfId="0" applyFont="1" applyBorder="1" applyAlignment="1">
      <alignment horizontal="right" vertical="center" wrapText="1"/>
    </xf>
    <xf numFmtId="0" fontId="5" fillId="0" borderId="6" xfId="2" applyFont="1" applyBorder="1" applyAlignment="1">
      <alignment horizontal="right" vertical="center" wrapText="1"/>
    </xf>
    <xf numFmtId="0" fontId="13" fillId="0" borderId="6" xfId="0" applyFont="1" applyBorder="1" applyAlignment="1">
      <alignment horizontal="right" vertical="center" wrapText="1"/>
    </xf>
    <xf numFmtId="0" fontId="3" fillId="0" borderId="0" xfId="2" applyFont="1" applyBorder="1" applyAlignment="1">
      <alignment horizontal="left" vertical="center" readingOrder="2"/>
    </xf>
    <xf numFmtId="0" fontId="13" fillId="0" borderId="0" xfId="0" applyFont="1" applyBorder="1" applyAlignment="1">
      <alignment horizontal="left" vertical="center" readingOrder="2"/>
    </xf>
    <xf numFmtId="0" fontId="13" fillId="0" borderId="0" xfId="0" applyFont="1" applyAlignment="1">
      <alignment vertical="center" wrapText="1"/>
    </xf>
    <xf numFmtId="3" fontId="5" fillId="0" borderId="0" xfId="2" applyNumberFormat="1" applyFont="1" applyBorder="1" applyAlignment="1">
      <alignment horizontal="left" vertical="center" wrapText="1"/>
    </xf>
    <xf numFmtId="0" fontId="13" fillId="0" borderId="0" xfId="0" applyFont="1" applyAlignment="1">
      <alignment horizontal="left" vertical="center" wrapText="1"/>
    </xf>
    <xf numFmtId="0" fontId="5" fillId="0" borderId="11" xfId="2"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2" applyFont="1" applyFill="1" applyBorder="1" applyAlignment="1">
      <alignment horizontal="right" vertical="center" wrapText="1"/>
    </xf>
    <xf numFmtId="0" fontId="5" fillId="0" borderId="14" xfId="2" applyFont="1" applyBorder="1" applyAlignment="1">
      <alignment horizontal="center" vertical="center" wrapText="1"/>
    </xf>
    <xf numFmtId="0" fontId="14" fillId="0" borderId="0" xfId="0" applyFont="1" applyAlignment="1">
      <alignment horizontal="center" vertical="center"/>
    </xf>
    <xf numFmtId="0" fontId="5" fillId="0" borderId="12" xfId="2" applyFont="1" applyBorder="1" applyAlignment="1">
      <alignment horizontal="center" vertical="center" wrapText="1"/>
    </xf>
    <xf numFmtId="3" fontId="5" fillId="0" borderId="26" xfId="2" applyNumberFormat="1" applyFont="1" applyBorder="1" applyAlignment="1">
      <alignment horizontal="center" vertical="center" wrapText="1"/>
    </xf>
    <xf numFmtId="3" fontId="3" fillId="0" borderId="11" xfId="2" applyNumberFormat="1" applyFont="1" applyBorder="1" applyAlignment="1">
      <alignment horizontal="left" vertical="center" wrapText="1"/>
    </xf>
    <xf numFmtId="3" fontId="3" fillId="0" borderId="0" xfId="2" applyNumberFormat="1" applyFont="1" applyBorder="1" applyAlignment="1">
      <alignment horizontal="left" vertical="center" wrapText="1"/>
    </xf>
    <xf numFmtId="0" fontId="25" fillId="0" borderId="0" xfId="2" applyFont="1" applyBorder="1" applyAlignment="1">
      <alignment horizontal="center" vertical="center" wrapText="1"/>
    </xf>
    <xf numFmtId="0" fontId="16" fillId="0" borderId="17" xfId="0" applyFont="1" applyBorder="1" applyAlignment="1">
      <alignment horizontal="left" vertical="center" wrapText="1"/>
    </xf>
    <xf numFmtId="0" fontId="7" fillId="3" borderId="11" xfId="2" applyFont="1" applyFill="1" applyBorder="1" applyAlignment="1">
      <alignment horizontal="center" vertical="center" wrapText="1"/>
    </xf>
    <xf numFmtId="0" fontId="17" fillId="0" borderId="14" xfId="0" applyFont="1" applyBorder="1" applyAlignment="1">
      <alignment vertical="center" wrapText="1"/>
    </xf>
    <xf numFmtId="0" fontId="7" fillId="0" borderId="11" xfId="2" applyFont="1" applyBorder="1" applyAlignment="1">
      <alignment horizontal="center" vertical="center"/>
    </xf>
    <xf numFmtId="0" fontId="17" fillId="0" borderId="14" xfId="0" applyFont="1" applyBorder="1" applyAlignment="1">
      <alignment vertical="center"/>
    </xf>
    <xf numFmtId="0" fontId="3" fillId="3" borderId="0" xfId="2" applyFont="1" applyFill="1" applyBorder="1" applyAlignment="1">
      <alignment horizontal="right" vertical="center" wrapText="1"/>
    </xf>
    <xf numFmtId="0" fontId="3" fillId="0" borderId="0" xfId="2" applyFont="1" applyBorder="1" applyAlignment="1">
      <alignment horizontal="right" vertical="center" readingOrder="2"/>
    </xf>
    <xf numFmtId="0" fontId="13" fillId="0" borderId="0" xfId="0" applyFont="1" applyAlignment="1">
      <alignment vertical="center"/>
    </xf>
    <xf numFmtId="0" fontId="7" fillId="0" borderId="17" xfId="2" applyFont="1" applyBorder="1" applyAlignment="1">
      <alignment horizontal="right" vertical="center" wrapText="1"/>
    </xf>
    <xf numFmtId="0" fontId="3" fillId="0" borderId="1" xfId="2" applyFont="1" applyBorder="1" applyAlignment="1">
      <alignment horizontal="right" vertical="center" wrapText="1"/>
    </xf>
    <xf numFmtId="0" fontId="13" fillId="0" borderId="14" xfId="0" applyFont="1" applyBorder="1" applyAlignment="1">
      <alignment horizontal="center" vertical="center" wrapText="1"/>
    </xf>
    <xf numFmtId="0" fontId="5" fillId="2" borderId="0" xfId="2" applyFont="1" applyFill="1" applyBorder="1" applyAlignment="1">
      <alignment horizontal="center" vertical="center" wrapText="1"/>
    </xf>
    <xf numFmtId="0" fontId="5" fillId="3" borderId="11" xfId="2" applyFont="1" applyFill="1" applyBorder="1" applyAlignment="1">
      <alignment horizontal="center" vertical="center" wrapText="1" readingOrder="2"/>
    </xf>
    <xf numFmtId="0" fontId="5" fillId="3" borderId="0" xfId="2" applyFont="1" applyFill="1" applyBorder="1" applyAlignment="1">
      <alignment horizontal="center" vertical="center" wrapText="1" readingOrder="2"/>
    </xf>
    <xf numFmtId="0" fontId="5" fillId="0" borderId="11" xfId="2" applyFont="1" applyBorder="1" applyAlignment="1">
      <alignment horizontal="center"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3" borderId="11"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14" xfId="2" applyFont="1" applyFill="1" applyBorder="1" applyAlignment="1">
      <alignment horizontal="center" vertical="center" wrapText="1"/>
    </xf>
    <xf numFmtId="0" fontId="33" fillId="0" borderId="0" xfId="0" applyFont="1" applyAlignment="1"/>
    <xf numFmtId="0" fontId="5" fillId="0" borderId="0" xfId="2" applyFont="1" applyBorder="1" applyAlignment="1">
      <alignment horizontal="center" vertical="center" wrapText="1"/>
    </xf>
    <xf numFmtId="0" fontId="2" fillId="0" borderId="0" xfId="2" applyFont="1" applyBorder="1" applyAlignment="1">
      <alignment horizontal="left" vertical="center" wrapText="1"/>
    </xf>
    <xf numFmtId="0" fontId="7" fillId="0" borderId="0" xfId="2" applyFont="1" applyBorder="1" applyAlignment="1">
      <alignment horizontal="right" vertical="center" wrapText="1"/>
    </xf>
    <xf numFmtId="0" fontId="17" fillId="0" borderId="0" xfId="0" applyFont="1" applyBorder="1" applyAlignment="1">
      <alignment vertical="center" wrapText="1"/>
    </xf>
    <xf numFmtId="0" fontId="7" fillId="0" borderId="10" xfId="2" applyFont="1" applyFill="1" applyBorder="1" applyAlignment="1">
      <alignment horizontal="center" vertical="center" wrapText="1"/>
    </xf>
    <xf numFmtId="0" fontId="7" fillId="0" borderId="8" xfId="2" applyFont="1" applyBorder="1" applyAlignment="1">
      <alignment horizontal="center" vertical="center" wrapText="1"/>
    </xf>
    <xf numFmtId="0" fontId="17" fillId="0" borderId="8" xfId="0" applyFont="1" applyBorder="1" applyAlignment="1">
      <alignment horizontal="center" vertical="center" wrapText="1"/>
    </xf>
    <xf numFmtId="0" fontId="7" fillId="0" borderId="12" xfId="2" applyFont="1" applyFill="1" applyBorder="1" applyAlignment="1">
      <alignment horizontal="center" vertical="center" wrapText="1"/>
    </xf>
    <xf numFmtId="0" fontId="7" fillId="0" borderId="10" xfId="2" applyFont="1" applyBorder="1" applyAlignment="1">
      <alignment horizontal="center" vertical="center" wrapText="1"/>
    </xf>
    <xf numFmtId="0" fontId="17" fillId="0" borderId="10" xfId="0" applyFont="1" applyBorder="1" applyAlignment="1">
      <alignment horizontal="center" vertical="center" wrapText="1"/>
    </xf>
    <xf numFmtId="0" fontId="3" fillId="0" borderId="0" xfId="2" applyFont="1" applyFill="1" applyBorder="1" applyAlignment="1">
      <alignment horizontal="center" vertical="top" wrapText="1"/>
    </xf>
    <xf numFmtId="0" fontId="13" fillId="0" borderId="11" xfId="0" applyFont="1" applyBorder="1" applyAlignment="1">
      <alignment vertical="center" wrapText="1"/>
    </xf>
    <xf numFmtId="0" fontId="2" fillId="0" borderId="0" xfId="2" applyFont="1" applyBorder="1" applyAlignment="1">
      <alignment horizontal="right" vertical="center" wrapText="1"/>
    </xf>
    <xf numFmtId="0" fontId="5" fillId="0" borderId="13" xfId="2" applyFont="1" applyFill="1" applyBorder="1" applyAlignment="1">
      <alignment horizontal="center" vertical="center" wrapText="1"/>
    </xf>
    <xf numFmtId="0" fontId="13" fillId="0" borderId="11" xfId="0" applyFont="1" applyBorder="1" applyAlignment="1">
      <alignment horizontal="left"/>
    </xf>
    <xf numFmtId="0" fontId="5" fillId="0" borderId="0" xfId="2" applyFont="1" applyAlignment="1">
      <alignment horizontal="center" vertical="center" wrapText="1"/>
    </xf>
    <xf numFmtId="0" fontId="3" fillId="0" borderId="0" xfId="2" applyFont="1" applyAlignment="1">
      <alignment horizontal="center" vertical="center" wrapText="1"/>
    </xf>
    <xf numFmtId="0" fontId="2" fillId="0" borderId="11" xfId="2" applyFont="1" applyBorder="1" applyAlignment="1">
      <alignment horizontal="right" vertical="center" wrapText="1" readingOrder="2"/>
    </xf>
    <xf numFmtId="0" fontId="2" fillId="0" borderId="0" xfId="2" applyFont="1" applyBorder="1" applyAlignment="1">
      <alignment horizontal="right" vertical="top" wrapText="1" readingOrder="2"/>
    </xf>
    <xf numFmtId="0" fontId="2" fillId="0" borderId="0" xfId="2" applyFont="1" applyBorder="1" applyAlignment="1">
      <alignment vertical="center" wrapText="1" readingOrder="1"/>
    </xf>
    <xf numFmtId="0" fontId="13" fillId="0" borderId="14" xfId="0" applyFont="1" applyBorder="1" applyAlignment="1"/>
    <xf numFmtId="0" fontId="28" fillId="0" borderId="5" xfId="0" applyFont="1" applyBorder="1" applyAlignment="1">
      <alignment horizontal="center" vertical="center"/>
    </xf>
    <xf numFmtId="0" fontId="28" fillId="0" borderId="8" xfId="0" applyFont="1" applyBorder="1" applyAlignment="1">
      <alignment horizontal="center" vertical="center"/>
    </xf>
    <xf numFmtId="0" fontId="28" fillId="0" borderId="1" xfId="0" applyFont="1" applyBorder="1" applyAlignment="1">
      <alignment horizontal="center" vertical="center"/>
    </xf>
    <xf numFmtId="0" fontId="30" fillId="0" borderId="0" xfId="0" applyFont="1" applyAlignment="1">
      <alignment horizontal="center" vertical="center" wrapText="1"/>
    </xf>
    <xf numFmtId="0" fontId="28" fillId="0" borderId="11" xfId="0" applyFont="1" applyBorder="1" applyAlignment="1">
      <alignment vertical="center"/>
    </xf>
    <xf numFmtId="0" fontId="0" fillId="0" borderId="14" xfId="0" applyBorder="1" applyAlignment="1">
      <alignment vertical="center"/>
    </xf>
    <xf numFmtId="0" fontId="28" fillId="0" borderId="11" xfId="0" applyFont="1" applyBorder="1" applyAlignment="1">
      <alignment horizontal="center" vertical="center"/>
    </xf>
    <xf numFmtId="0" fontId="28" fillId="0" borderId="15" xfId="0" applyFont="1" applyBorder="1" applyAlignment="1">
      <alignment horizontal="center" vertical="center"/>
    </xf>
    <xf numFmtId="0" fontId="30" fillId="3" borderId="0" xfId="0" applyFont="1" applyFill="1" applyAlignment="1">
      <alignment horizontal="center" vertical="center" wrapText="1"/>
    </xf>
    <xf numFmtId="0" fontId="28" fillId="3" borderId="14" xfId="0" applyFont="1" applyFill="1" applyBorder="1" applyAlignment="1">
      <alignment horizontal="center" vertical="center" wrapText="1"/>
    </xf>
    <xf numFmtId="1" fontId="5" fillId="0" borderId="11" xfId="2" applyNumberFormat="1" applyFont="1" applyFill="1" applyBorder="1" applyAlignment="1">
      <alignment horizontal="center" vertical="center" wrapText="1"/>
    </xf>
    <xf numFmtId="1" fontId="5" fillId="0" borderId="0" xfId="2" applyNumberFormat="1" applyFont="1" applyFill="1" applyBorder="1" applyAlignment="1">
      <alignment horizontal="center" vertical="center" wrapText="1"/>
    </xf>
    <xf numFmtId="0" fontId="7" fillId="0" borderId="0" xfId="2" applyFont="1" applyAlignment="1">
      <alignment horizontal="center" vertical="center" wrapText="1"/>
    </xf>
    <xf numFmtId="1" fontId="7" fillId="0" borderId="0" xfId="2" applyNumberFormat="1" applyFont="1" applyBorder="1" applyAlignment="1">
      <alignment horizontal="center" vertical="center" wrapText="1"/>
    </xf>
    <xf numFmtId="0" fontId="13" fillId="0" borderId="14" xfId="0" applyFont="1" applyBorder="1" applyAlignment="1">
      <alignment vertical="center" wrapText="1"/>
    </xf>
    <xf numFmtId="164" fontId="5" fillId="0" borderId="6" xfId="2" applyNumberFormat="1" applyFont="1" applyBorder="1" applyAlignment="1">
      <alignment horizontal="right" vertical="center" wrapText="1"/>
    </xf>
    <xf numFmtId="0" fontId="13" fillId="0" borderId="11" xfId="0" applyFont="1" applyBorder="1" applyAlignment="1"/>
    <xf numFmtId="0" fontId="13" fillId="0" borderId="0" xfId="0" applyFont="1" applyAlignment="1">
      <alignment horizontal="right" vertical="center" wrapText="1"/>
    </xf>
    <xf numFmtId="164" fontId="5" fillId="0" borderId="11" xfId="2" applyNumberFormat="1" applyFont="1" applyBorder="1" applyAlignment="1">
      <alignment horizontal="center" vertical="center" wrapText="1"/>
    </xf>
    <xf numFmtId="1" fontId="5" fillId="0" borderId="0" xfId="2" applyNumberFormat="1" applyFont="1" applyFill="1" applyBorder="1" applyAlignment="1">
      <alignment horizontal="center" vertical="center" wrapText="1" readingOrder="2"/>
    </xf>
    <xf numFmtId="0" fontId="13" fillId="0" borderId="0" xfId="0" applyFont="1" applyBorder="1" applyAlignment="1">
      <alignment horizontal="center" vertical="center" wrapText="1" readingOrder="2"/>
    </xf>
    <xf numFmtId="1" fontId="5" fillId="0" borderId="11" xfId="2" applyNumberFormat="1" applyFont="1" applyFill="1" applyBorder="1" applyAlignment="1">
      <alignment horizontal="center" vertical="center" wrapText="1" readingOrder="2"/>
    </xf>
    <xf numFmtId="0" fontId="5" fillId="0" borderId="6" xfId="2" applyFont="1" applyFill="1" applyBorder="1" applyAlignment="1">
      <alignment horizontal="center" vertical="center" wrapText="1"/>
    </xf>
    <xf numFmtId="0" fontId="3" fillId="2" borderId="0" xfId="2" applyFont="1" applyFill="1" applyBorder="1" applyAlignment="1">
      <alignment horizontal="right" vertical="center" wrapText="1" readingOrder="2"/>
    </xf>
    <xf numFmtId="0" fontId="3" fillId="2" borderId="11" xfId="2" applyFont="1" applyFill="1" applyBorder="1" applyAlignment="1">
      <alignment horizontal="right" vertical="center" wrapText="1" readingOrder="2"/>
    </xf>
    <xf numFmtId="0" fontId="3" fillId="2" borderId="0" xfId="2" applyFont="1" applyFill="1" applyBorder="1" applyAlignment="1">
      <alignment horizontal="left" vertical="center" wrapText="1" readingOrder="1"/>
    </xf>
    <xf numFmtId="0" fontId="3" fillId="2" borderId="11" xfId="2" applyFont="1" applyFill="1" applyBorder="1" applyAlignment="1">
      <alignment horizontal="left" vertical="center" wrapText="1" readingOrder="1"/>
    </xf>
    <xf numFmtId="0" fontId="5" fillId="0" borderId="0" xfId="0" applyFont="1" applyBorder="1" applyAlignment="1">
      <alignment horizontal="right" vertical="center" wrapText="1"/>
    </xf>
    <xf numFmtId="0" fontId="25" fillId="0" borderId="0" xfId="0" applyFont="1" applyBorder="1" applyAlignment="1">
      <alignment horizontal="center" vertical="center" wrapText="1"/>
    </xf>
    <xf numFmtId="0" fontId="7" fillId="0" borderId="11" xfId="0" applyFont="1" applyFill="1" applyBorder="1" applyAlignment="1">
      <alignment horizontal="center" vertical="center" readingOrder="2"/>
    </xf>
    <xf numFmtId="0" fontId="7" fillId="0" borderId="14" xfId="0" applyFont="1" applyFill="1" applyBorder="1" applyAlignment="1">
      <alignment horizontal="center" vertical="center" readingOrder="2"/>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right" vertical="center" wrapText="1" readingOrder="2"/>
    </xf>
    <xf numFmtId="0" fontId="5" fillId="0" borderId="0" xfId="0" applyFont="1" applyAlignment="1">
      <alignment horizontal="left" vertical="center" wrapText="1"/>
    </xf>
    <xf numFmtId="0" fontId="3" fillId="0" borderId="0" xfId="0" applyFont="1" applyBorder="1" applyAlignment="1">
      <alignment horizontal="left" vertical="center" wrapText="1"/>
    </xf>
    <xf numFmtId="0" fontId="7" fillId="0" borderId="0" xfId="0" applyFont="1" applyBorder="1" applyAlignment="1">
      <alignment horizontal="center" vertical="center"/>
    </xf>
    <xf numFmtId="0" fontId="5" fillId="0" borderId="6" xfId="0" applyFont="1" applyBorder="1" applyAlignment="1">
      <alignment horizontal="right" vertical="center"/>
    </xf>
    <xf numFmtId="0" fontId="5" fillId="0" borderId="11" xfId="0" applyFont="1" applyFill="1" applyBorder="1" applyAlignment="1">
      <alignment horizontal="center" vertical="center" readingOrder="2"/>
    </xf>
    <xf numFmtId="0" fontId="5" fillId="0" borderId="14" xfId="0" applyFont="1" applyFill="1" applyBorder="1" applyAlignment="1">
      <alignment horizontal="center" vertical="center" readingOrder="2"/>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right" vertical="center" wrapText="1"/>
    </xf>
    <xf numFmtId="0" fontId="5" fillId="0" borderId="0" xfId="0" applyFont="1" applyBorder="1" applyAlignment="1">
      <alignment horizontal="left" vertical="center" wrapText="1"/>
    </xf>
    <xf numFmtId="0" fontId="7" fillId="0" borderId="6" xfId="0" applyFont="1" applyBorder="1" applyAlignment="1">
      <alignment horizontal="right" vertical="center"/>
    </xf>
    <xf numFmtId="0" fontId="25" fillId="0" borderId="0"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3" fontId="7" fillId="0" borderId="1" xfId="0" applyNumberFormat="1" applyFont="1" applyBorder="1" applyAlignment="1">
      <alignment horizontal="right" vertical="center"/>
    </xf>
    <xf numFmtId="0" fontId="5" fillId="0" borderId="11" xfId="2" applyFont="1" applyBorder="1" applyAlignment="1">
      <alignment horizontal="left" vertical="center" readingOrder="2"/>
    </xf>
    <xf numFmtId="3" fontId="7" fillId="0" borderId="1" xfId="0" applyNumberFormat="1" applyFont="1" applyBorder="1" applyAlignment="1">
      <alignment horizontal="left" vertical="center" wrapText="1"/>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3" fillId="0" borderId="11" xfId="0" applyFont="1" applyBorder="1" applyAlignment="1">
      <alignment vertical="center" wrapText="1"/>
    </xf>
    <xf numFmtId="0" fontId="13" fillId="0" borderId="11" xfId="0" applyFont="1" applyBorder="1" applyAlignment="1">
      <alignment vertical="center"/>
    </xf>
    <xf numFmtId="0" fontId="26" fillId="0" borderId="14" xfId="0" applyFont="1" applyBorder="1" applyAlignment="1">
      <alignment vertical="center"/>
    </xf>
    <xf numFmtId="0" fontId="14" fillId="0" borderId="11" xfId="2" applyFont="1" applyBorder="1" applyAlignment="1">
      <alignment horizontal="center" vertical="center"/>
    </xf>
    <xf numFmtId="3" fontId="5" fillId="0" borderId="8" xfId="0" applyNumberFormat="1" applyFont="1" applyBorder="1" applyAlignment="1">
      <alignment horizontal="center" vertical="center"/>
    </xf>
    <xf numFmtId="3" fontId="14" fillId="0" borderId="4" xfId="2" applyNumberFormat="1" applyFont="1" applyBorder="1" applyAlignment="1">
      <alignment horizontal="center" vertical="center" wrapText="1"/>
    </xf>
    <xf numFmtId="3" fontId="14" fillId="0" borderId="3" xfId="2" applyNumberFormat="1" applyFont="1" applyBorder="1" applyAlignment="1">
      <alignment horizontal="center" vertical="center" wrapText="1"/>
    </xf>
    <xf numFmtId="3" fontId="14" fillId="0" borderId="1" xfId="2" applyNumberFormat="1" applyFont="1" applyBorder="1" applyAlignment="1">
      <alignment horizontal="center" vertical="center" wrapText="1"/>
    </xf>
    <xf numFmtId="3" fontId="14" fillId="0" borderId="5" xfId="2" applyNumberFormat="1" applyFont="1" applyBorder="1" applyAlignment="1">
      <alignment horizontal="center" vertical="center" wrapText="1"/>
    </xf>
    <xf numFmtId="0" fontId="3" fillId="0" borderId="11" xfId="0" applyFont="1" applyBorder="1" applyAlignment="1">
      <alignment horizontal="right" vertical="center" readingOrder="2"/>
    </xf>
    <xf numFmtId="0" fontId="26" fillId="0" borderId="11" xfId="0" applyFont="1" applyBorder="1" applyAlignment="1"/>
    <xf numFmtId="0" fontId="3" fillId="0" borderId="11" xfId="0" applyFont="1" applyBorder="1" applyAlignment="1">
      <alignment horizontal="left" vertical="center"/>
    </xf>
    <xf numFmtId="0" fontId="5" fillId="0" borderId="6" xfId="2" applyFont="1" applyBorder="1" applyAlignment="1">
      <alignment horizontal="right" vertical="center"/>
    </xf>
    <xf numFmtId="0" fontId="5" fillId="0" borderId="6" xfId="2" applyFont="1" applyBorder="1" applyAlignment="1">
      <alignment horizontal="right" vertical="top"/>
    </xf>
    <xf numFmtId="3" fontId="5" fillId="0" borderId="5" xfId="2" applyNumberFormat="1" applyFont="1" applyBorder="1" applyAlignment="1">
      <alignment horizontal="center" vertical="center"/>
    </xf>
    <xf numFmtId="0" fontId="5" fillId="0" borderId="5" xfId="2" applyFont="1" applyBorder="1" applyAlignment="1">
      <alignment horizontal="center" vertical="center"/>
    </xf>
    <xf numFmtId="0" fontId="14" fillId="0" borderId="14" xfId="2" applyFont="1" applyBorder="1" applyAlignment="1">
      <alignment horizontal="center" vertical="center" wrapText="1"/>
    </xf>
    <xf numFmtId="0" fontId="14" fillId="0" borderId="4" xfId="2" applyFont="1" applyBorder="1" applyAlignment="1">
      <alignment horizontal="center" vertical="center" wrapText="1"/>
    </xf>
    <xf numFmtId="0" fontId="5" fillId="0" borderId="0" xfId="2" applyFont="1" applyBorder="1" applyAlignment="1">
      <alignment horizontal="right" vertical="center"/>
    </xf>
    <xf numFmtId="0" fontId="26" fillId="0" borderId="0" xfId="0" applyFont="1" applyBorder="1" applyAlignment="1">
      <alignment vertical="center"/>
    </xf>
    <xf numFmtId="0" fontId="14" fillId="0" borderId="11" xfId="2" applyFont="1" applyBorder="1" applyAlignment="1">
      <alignment horizontal="center" vertical="center" wrapText="1"/>
    </xf>
    <xf numFmtId="0" fontId="26" fillId="0" borderId="0" xfId="0" applyFont="1" applyBorder="1" applyAlignment="1"/>
    <xf numFmtId="0" fontId="26" fillId="0" borderId="14" xfId="0" applyFont="1" applyBorder="1" applyAlignment="1"/>
    <xf numFmtId="0" fontId="26" fillId="0" borderId="11" xfId="0" applyFont="1" applyBorder="1" applyAlignment="1">
      <alignment horizontal="center" vertical="center"/>
    </xf>
    <xf numFmtId="0" fontId="26" fillId="0" borderId="0" xfId="0" applyFont="1" applyBorder="1" applyAlignment="1">
      <alignment horizontal="center" vertical="center"/>
    </xf>
    <xf numFmtId="3" fontId="5" fillId="0" borderId="8" xfId="0" applyNumberFormat="1" applyFont="1" applyBorder="1" applyAlignment="1">
      <alignment horizontal="center"/>
    </xf>
    <xf numFmtId="0" fontId="26" fillId="0" borderId="11" xfId="0" applyFont="1" applyBorder="1" applyAlignment="1">
      <alignment vertical="center"/>
    </xf>
    <xf numFmtId="0" fontId="5" fillId="0" borderId="5" xfId="0" applyFont="1" applyBorder="1" applyAlignment="1">
      <alignment horizontal="left" vertical="center" wrapText="1"/>
    </xf>
    <xf numFmtId="0" fontId="26" fillId="0" borderId="5" xfId="0" applyFont="1" applyBorder="1" applyAlignment="1">
      <alignment vertical="center"/>
    </xf>
    <xf numFmtId="0" fontId="5" fillId="0" borderId="8" xfId="0" applyFont="1" applyBorder="1" applyAlignment="1">
      <alignment horizontal="left" vertical="center" wrapText="1"/>
    </xf>
    <xf numFmtId="0" fontId="26" fillId="0" borderId="8" xfId="0" applyFont="1" applyBorder="1" applyAlignment="1">
      <alignment vertical="center"/>
    </xf>
    <xf numFmtId="0" fontId="5" fillId="0" borderId="20" xfId="0" applyFont="1" applyBorder="1" applyAlignment="1">
      <alignment horizontal="left" vertical="center" wrapText="1"/>
    </xf>
    <xf numFmtId="0" fontId="26" fillId="0" borderId="20" xfId="0" applyFont="1" applyBorder="1" applyAlignment="1">
      <alignment vertical="center"/>
    </xf>
    <xf numFmtId="0" fontId="26" fillId="0" borderId="14" xfId="0" applyFont="1" applyBorder="1" applyAlignment="1">
      <alignment horizontal="center" vertical="center"/>
    </xf>
    <xf numFmtId="0" fontId="5" fillId="0" borderId="15" xfId="2" applyFont="1" applyBorder="1" applyAlignment="1">
      <alignment horizontal="center" vertical="center"/>
    </xf>
    <xf numFmtId="0" fontId="26" fillId="0" borderId="15" xfId="0" applyFont="1" applyBorder="1" applyAlignment="1">
      <alignment horizontal="center" vertical="center"/>
    </xf>
    <xf numFmtId="0" fontId="26" fillId="0" borderId="5" xfId="0" applyFont="1" applyBorder="1" applyAlignment="1">
      <alignment horizontal="center" vertical="center"/>
    </xf>
    <xf numFmtId="3" fontId="5" fillId="0" borderId="8" xfId="2" applyNumberFormat="1" applyFont="1" applyBorder="1" applyAlignment="1">
      <alignment horizontal="center" vertical="center"/>
    </xf>
    <xf numFmtId="0" fontId="26" fillId="0" borderId="8" xfId="0" applyFont="1" applyBorder="1" applyAlignment="1">
      <alignment horizontal="center" vertical="center"/>
    </xf>
    <xf numFmtId="0" fontId="5" fillId="0" borderId="6" xfId="0" applyFont="1" applyBorder="1" applyAlignment="1">
      <alignment horizontal="left" vertical="center"/>
    </xf>
    <xf numFmtId="0" fontId="14" fillId="0" borderId="9" xfId="2" applyFont="1" applyBorder="1" applyAlignment="1">
      <alignment horizontal="center" vertical="center"/>
    </xf>
    <xf numFmtId="3" fontId="5" fillId="0" borderId="9" xfId="2" applyNumberFormat="1" applyFont="1" applyBorder="1" applyAlignment="1">
      <alignment horizontal="center" vertical="center"/>
    </xf>
    <xf numFmtId="0" fontId="5" fillId="0" borderId="9" xfId="2" applyFont="1" applyBorder="1" applyAlignment="1">
      <alignment horizontal="center" vertical="center"/>
    </xf>
    <xf numFmtId="0" fontId="7" fillId="0" borderId="0" xfId="0" applyFont="1" applyAlignment="1">
      <alignment horizontal="center"/>
    </xf>
    <xf numFmtId="0" fontId="7" fillId="0" borderId="0" xfId="2" applyFont="1" applyBorder="1" applyAlignment="1">
      <alignment horizontal="center" vertical="top" wrapText="1"/>
    </xf>
    <xf numFmtId="0" fontId="5" fillId="0" borderId="20" xfId="2" applyFont="1" applyBorder="1" applyAlignment="1">
      <alignment horizontal="right" vertical="center"/>
    </xf>
    <xf numFmtId="0" fontId="3" fillId="0" borderId="0" xfId="0" applyFont="1" applyBorder="1" applyAlignment="1">
      <alignment vertical="center" wrapText="1"/>
    </xf>
    <xf numFmtId="0" fontId="13" fillId="0" borderId="0" xfId="0" applyFont="1" applyBorder="1" applyAlignment="1">
      <alignment vertical="center"/>
    </xf>
    <xf numFmtId="0" fontId="5" fillId="0" borderId="5" xfId="2" applyFont="1" applyBorder="1" applyAlignment="1">
      <alignment horizontal="right" vertical="center"/>
    </xf>
    <xf numFmtId="0" fontId="5" fillId="0" borderId="8" xfId="2" applyFont="1" applyBorder="1" applyAlignment="1">
      <alignment horizontal="right" vertical="center" wrapText="1"/>
    </xf>
    <xf numFmtId="0" fontId="14" fillId="0" borderId="14" xfId="2" applyFont="1" applyBorder="1" applyAlignment="1">
      <alignment horizontal="center" vertical="center"/>
    </xf>
    <xf numFmtId="0" fontId="5" fillId="0" borderId="15" xfId="2" applyFont="1" applyBorder="1" applyAlignment="1">
      <alignment horizontal="right" vertical="center"/>
    </xf>
    <xf numFmtId="0" fontId="26" fillId="0" borderId="0" xfId="0" applyFont="1" applyAlignment="1">
      <alignment vertical="center"/>
    </xf>
    <xf numFmtId="0" fontId="5" fillId="0" borderId="15" xfId="0" applyFont="1" applyBorder="1" applyAlignment="1">
      <alignment horizontal="left" vertical="center" wrapText="1"/>
    </xf>
    <xf numFmtId="0" fontId="26" fillId="0" borderId="15" xfId="0" applyFont="1" applyBorder="1" applyAlignment="1">
      <alignment vertical="center"/>
    </xf>
    <xf numFmtId="0" fontId="5" fillId="0" borderId="5" xfId="2" applyFont="1" applyBorder="1" applyAlignment="1">
      <alignment horizontal="left" vertical="center" wrapText="1"/>
    </xf>
    <xf numFmtId="3" fontId="5" fillId="0" borderId="20" xfId="2" applyNumberFormat="1" applyFont="1" applyBorder="1" applyAlignment="1">
      <alignment horizontal="center" vertical="center"/>
    </xf>
    <xf numFmtId="0" fontId="26" fillId="0" borderId="20" xfId="0" applyFont="1" applyBorder="1" applyAlignment="1">
      <alignment horizontal="center"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3" fontId="18" fillId="0" borderId="1" xfId="7" applyNumberFormat="1" applyFont="1" applyBorder="1" applyAlignment="1">
      <alignment horizontal="center" vertical="center"/>
    </xf>
    <xf numFmtId="3" fontId="18" fillId="0" borderId="4" xfId="7" applyNumberFormat="1" applyFont="1" applyBorder="1" applyAlignment="1">
      <alignment horizontal="center" vertical="center"/>
    </xf>
    <xf numFmtId="3" fontId="14" fillId="0" borderId="15" xfId="2" applyNumberFormat="1" applyFont="1" applyBorder="1" applyAlignment="1">
      <alignment horizontal="center" vertical="center" wrapText="1"/>
    </xf>
    <xf numFmtId="0" fontId="7" fillId="3" borderId="0" xfId="7" applyFont="1" applyFill="1" applyBorder="1" applyAlignment="1">
      <alignment horizontal="center" vertical="center" wrapText="1"/>
    </xf>
    <xf numFmtId="0" fontId="5" fillId="3" borderId="6" xfId="7" applyFont="1" applyFill="1" applyBorder="1" applyAlignment="1">
      <alignment horizontal="right" vertical="center" wrapText="1"/>
    </xf>
    <xf numFmtId="0" fontId="5" fillId="3" borderId="6" xfId="7" applyFont="1" applyFill="1" applyBorder="1" applyAlignment="1">
      <alignment horizontal="right" vertical="center"/>
    </xf>
    <xf numFmtId="0" fontId="14" fillId="3" borderId="11" xfId="7" applyFont="1" applyFill="1" applyBorder="1" applyAlignment="1">
      <alignment horizontal="center" vertical="center" wrapText="1"/>
    </xf>
    <xf numFmtId="0" fontId="14" fillId="3" borderId="14" xfId="7" applyFont="1" applyFill="1" applyBorder="1" applyAlignment="1">
      <alignment horizontal="center" vertical="center" wrapText="1"/>
    </xf>
    <xf numFmtId="0" fontId="14" fillId="3" borderId="11" xfId="7" applyFont="1" applyFill="1" applyBorder="1" applyAlignment="1">
      <alignment horizontal="center" vertical="center"/>
    </xf>
    <xf numFmtId="0" fontId="14" fillId="3" borderId="14" xfId="4" applyFont="1" applyFill="1" applyBorder="1" applyAlignment="1">
      <alignment horizontal="center" vertical="center"/>
    </xf>
    <xf numFmtId="3" fontId="18" fillId="0" borderId="15" xfId="9" applyNumberFormat="1" applyFont="1" applyBorder="1" applyAlignment="1">
      <alignment horizontal="center" vertical="center"/>
    </xf>
    <xf numFmtId="3" fontId="18" fillId="0" borderId="1" xfId="9" applyNumberFormat="1" applyFont="1" applyBorder="1" applyAlignment="1">
      <alignment horizontal="center" vertical="center"/>
    </xf>
    <xf numFmtId="3" fontId="18" fillId="0" borderId="5" xfId="9" applyNumberFormat="1" applyFont="1" applyBorder="1" applyAlignment="1">
      <alignment horizontal="center" vertical="center"/>
    </xf>
    <xf numFmtId="3" fontId="18" fillId="0" borderId="8" xfId="9" applyNumberFormat="1" applyFont="1" applyBorder="1" applyAlignment="1">
      <alignment horizontal="center" vertical="center"/>
    </xf>
    <xf numFmtId="3" fontId="18" fillId="0" borderId="6" xfId="7" applyNumberFormat="1" applyFont="1" applyBorder="1" applyAlignment="1">
      <alignment horizontal="center" vertical="center" wrapText="1"/>
    </xf>
    <xf numFmtId="0" fontId="14" fillId="3" borderId="11" xfId="9" applyFont="1" applyFill="1" applyBorder="1" applyAlignment="1">
      <alignment horizontal="center" vertical="center"/>
    </xf>
    <xf numFmtId="0" fontId="13" fillId="0" borderId="0" xfId="0" applyFont="1" applyAlignment="1">
      <alignment horizontal="center" vertical="center"/>
    </xf>
    <xf numFmtId="0" fontId="13" fillId="0" borderId="14" xfId="0" applyFont="1" applyBorder="1" applyAlignment="1">
      <alignment horizontal="center" vertical="center"/>
    </xf>
    <xf numFmtId="0" fontId="5" fillId="3" borderId="11" xfId="7" applyFont="1" applyFill="1" applyBorder="1" applyAlignment="1">
      <alignment horizontal="center" vertical="center"/>
    </xf>
    <xf numFmtId="0" fontId="14" fillId="3" borderId="0" xfId="9" applyFont="1" applyFill="1" applyBorder="1" applyAlignment="1">
      <alignment horizontal="center" vertical="center"/>
    </xf>
    <xf numFmtId="0" fontId="14" fillId="3" borderId="14" xfId="9" applyFont="1" applyFill="1" applyBorder="1" applyAlignment="1">
      <alignment horizontal="center" vertical="center"/>
    </xf>
    <xf numFmtId="3" fontId="18" fillId="0" borderId="5" xfId="7" applyNumberFormat="1" applyFont="1" applyBorder="1" applyAlignment="1">
      <alignment horizontal="center" vertical="center"/>
    </xf>
    <xf numFmtId="0" fontId="14" fillId="3" borderId="0" xfId="7" applyFont="1" applyFill="1" applyBorder="1" applyAlignment="1">
      <alignment horizontal="center" vertical="center"/>
    </xf>
    <xf numFmtId="0" fontId="14" fillId="3" borderId="14" xfId="7" applyFont="1" applyFill="1" applyBorder="1" applyAlignment="1">
      <alignment horizontal="center" vertical="center"/>
    </xf>
    <xf numFmtId="0" fontId="5" fillId="0" borderId="11" xfId="7"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vertical="center"/>
    </xf>
    <xf numFmtId="3" fontId="2" fillId="0" borderId="11" xfId="0" applyNumberFormat="1" applyFont="1" applyBorder="1" applyAlignment="1">
      <alignment horizontal="center"/>
    </xf>
    <xf numFmtId="0" fontId="5" fillId="0" borderId="6" xfId="9" applyFont="1" applyBorder="1" applyAlignment="1">
      <alignment horizontal="right" vertical="center" wrapText="1"/>
    </xf>
    <xf numFmtId="0" fontId="5" fillId="0" borderId="11" xfId="9" applyFont="1" applyBorder="1" applyAlignment="1">
      <alignment horizontal="center" vertical="center" wrapText="1"/>
    </xf>
    <xf numFmtId="0" fontId="26" fillId="0" borderId="11" xfId="0" applyFont="1" applyBorder="1" applyAlignment="1">
      <alignment horizontal="center" vertical="center" wrapText="1"/>
    </xf>
    <xf numFmtId="0" fontId="14" fillId="3" borderId="11" xfId="9" applyFont="1" applyFill="1" applyBorder="1" applyAlignment="1">
      <alignment horizontal="center" vertical="center" wrapText="1"/>
    </xf>
    <xf numFmtId="3" fontId="18" fillId="0" borderId="1" xfId="8" applyNumberFormat="1" applyFont="1" applyBorder="1" applyAlignment="1">
      <alignment horizontal="center" vertical="center"/>
    </xf>
    <xf numFmtId="3" fontId="18" fillId="0" borderId="4" xfId="8" applyNumberFormat="1" applyFont="1" applyBorder="1" applyAlignment="1">
      <alignment horizontal="center" vertical="center"/>
    </xf>
    <xf numFmtId="1" fontId="18" fillId="0" borderId="1" xfId="8" applyNumberFormat="1" applyFont="1" applyBorder="1" applyAlignment="1">
      <alignment horizontal="center" vertical="center"/>
    </xf>
    <xf numFmtId="3" fontId="18" fillId="0" borderId="8" xfId="8" applyNumberFormat="1" applyFont="1" applyBorder="1" applyAlignment="1">
      <alignment horizontal="center" vertical="center" wrapText="1"/>
    </xf>
    <xf numFmtId="0" fontId="7" fillId="3" borderId="0"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14" xfId="8" applyFont="1" applyFill="1" applyBorder="1" applyAlignment="1">
      <alignment horizontal="center" vertical="center" wrapText="1"/>
    </xf>
    <xf numFmtId="0" fontId="14" fillId="3" borderId="11" xfId="8" applyFont="1" applyFill="1" applyBorder="1" applyAlignment="1">
      <alignment horizontal="center" vertical="center"/>
    </xf>
    <xf numFmtId="0" fontId="14" fillId="3" borderId="14" xfId="5" applyFont="1" applyFill="1" applyBorder="1" applyAlignment="1">
      <alignment horizontal="center" vertical="center"/>
    </xf>
    <xf numFmtId="0" fontId="14" fillId="0" borderId="3" xfId="8" applyFont="1" applyBorder="1" applyAlignment="1">
      <alignment horizontal="right" vertical="center"/>
    </xf>
    <xf numFmtId="0" fontId="14" fillId="0" borderId="0" xfId="2" applyFont="1" applyBorder="1" applyAlignment="1">
      <alignment horizontal="center" vertical="center"/>
    </xf>
    <xf numFmtId="0" fontId="14" fillId="0" borderId="6" xfId="2" applyFont="1" applyBorder="1" applyAlignment="1">
      <alignment horizontal="center" vertical="center" wrapText="1"/>
    </xf>
    <xf numFmtId="0" fontId="14" fillId="0" borderId="11" xfId="2" applyFont="1" applyFill="1" applyBorder="1" applyAlignment="1">
      <alignment horizontal="center" vertical="center"/>
    </xf>
    <xf numFmtId="0" fontId="14" fillId="0" borderId="15" xfId="0" applyFont="1" applyBorder="1" applyAlignment="1">
      <alignment horizontal="right" vertical="center" wrapText="1"/>
    </xf>
    <xf numFmtId="0" fontId="14" fillId="0" borderId="15" xfId="0" applyFont="1" applyBorder="1" applyAlignment="1">
      <alignment horizontal="center" vertical="center"/>
    </xf>
    <xf numFmtId="0" fontId="14" fillId="0" borderId="4" xfId="8" applyFont="1" applyBorder="1" applyAlignment="1">
      <alignment horizontal="left" vertical="center" wrapText="1"/>
    </xf>
    <xf numFmtId="0" fontId="26" fillId="0" borderId="4" xfId="0" applyFont="1" applyBorder="1" applyAlignment="1">
      <alignment vertical="center"/>
    </xf>
    <xf numFmtId="3" fontId="14" fillId="0" borderId="8" xfId="2" applyNumberFormat="1" applyFont="1" applyBorder="1" applyAlignment="1">
      <alignment horizontal="center" vertical="center"/>
    </xf>
    <xf numFmtId="0" fontId="14" fillId="0" borderId="8" xfId="2" applyFont="1" applyBorder="1" applyAlignment="1">
      <alignment horizontal="center" vertical="center"/>
    </xf>
    <xf numFmtId="0" fontId="5" fillId="0" borderId="9" xfId="2" applyFont="1" applyBorder="1" applyAlignment="1">
      <alignment horizontal="right" vertical="center"/>
    </xf>
    <xf numFmtId="0" fontId="14" fillId="0" borderId="0" xfId="8" applyFont="1" applyFill="1" applyBorder="1" applyAlignment="1">
      <alignment horizontal="center" vertical="center" wrapText="1"/>
    </xf>
    <xf numFmtId="0" fontId="13" fillId="0" borderId="0" xfId="0" applyFont="1" applyBorder="1" applyAlignment="1">
      <alignment horizontal="center" vertical="center"/>
    </xf>
    <xf numFmtId="0" fontId="14" fillId="0" borderId="8" xfId="8" applyFont="1" applyBorder="1" applyAlignment="1">
      <alignment horizontal="right" vertical="center" wrapText="1"/>
    </xf>
    <xf numFmtId="0" fontId="26" fillId="0" borderId="8" xfId="0" applyFont="1" applyBorder="1" applyAlignment="1">
      <alignment horizontal="right" vertical="center" wrapText="1"/>
    </xf>
    <xf numFmtId="0" fontId="14" fillId="0" borderId="11" xfId="8" applyFont="1" applyFill="1" applyBorder="1" applyAlignment="1">
      <alignment horizontal="center" vertical="center" wrapText="1"/>
    </xf>
    <xf numFmtId="3" fontId="14" fillId="0" borderId="4" xfId="8" applyNumberFormat="1" applyFont="1" applyBorder="1" applyAlignment="1">
      <alignment horizontal="center" vertical="center"/>
    </xf>
    <xf numFmtId="0" fontId="26" fillId="0" borderId="4" xfId="0" applyFont="1" applyBorder="1" applyAlignment="1">
      <alignment horizontal="center" vertical="center"/>
    </xf>
    <xf numFmtId="3" fontId="14" fillId="0" borderId="3" xfId="8" applyNumberFormat="1" applyFont="1" applyBorder="1" applyAlignment="1">
      <alignment horizontal="center" vertical="center"/>
    </xf>
    <xf numFmtId="0" fontId="26" fillId="0" borderId="3" xfId="0" applyFont="1" applyBorder="1" applyAlignment="1">
      <alignment horizontal="center" vertical="center"/>
    </xf>
    <xf numFmtId="3" fontId="14" fillId="0" borderId="8" xfId="8" applyNumberFormat="1" applyFont="1" applyBorder="1" applyAlignment="1">
      <alignment horizontal="center" vertical="center" wrapText="1"/>
    </xf>
    <xf numFmtId="0" fontId="26" fillId="0" borderId="8" xfId="0" applyFont="1" applyBorder="1" applyAlignment="1">
      <alignment horizontal="center" vertical="center" wrapText="1"/>
    </xf>
    <xf numFmtId="0" fontId="14" fillId="0" borderId="4" xfId="8" applyFont="1" applyBorder="1" applyAlignment="1">
      <alignment horizontal="right" vertical="center"/>
    </xf>
    <xf numFmtId="0" fontId="14" fillId="0" borderId="8" xfId="8" applyFont="1" applyBorder="1" applyAlignment="1">
      <alignment horizontal="left" vertical="center" wrapText="1"/>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pplyAlignment="1">
      <alignment horizontal="center"/>
    </xf>
    <xf numFmtId="0" fontId="5" fillId="0" borderId="9" xfId="2" applyFont="1" applyBorder="1" applyAlignment="1">
      <alignment horizontal="left" vertical="center"/>
    </xf>
    <xf numFmtId="3" fontId="14" fillId="0" borderId="9" xfId="0" applyNumberFormat="1" applyFont="1" applyBorder="1" applyAlignment="1">
      <alignment horizontal="center" vertical="center"/>
    </xf>
    <xf numFmtId="0" fontId="5" fillId="0" borderId="8" xfId="2" applyFont="1" applyBorder="1" applyAlignment="1">
      <alignment horizontal="left" vertical="center" wrapText="1"/>
    </xf>
    <xf numFmtId="3" fontId="14" fillId="0" borderId="8" xfId="9" applyNumberFormat="1" applyFont="1" applyBorder="1" applyAlignment="1">
      <alignment horizontal="center" vertical="center"/>
    </xf>
    <xf numFmtId="3" fontId="14" fillId="0" borderId="15" xfId="9" applyNumberFormat="1" applyFont="1" applyBorder="1" applyAlignment="1">
      <alignment horizontal="center" vertical="center"/>
    </xf>
    <xf numFmtId="3" fontId="14" fillId="0" borderId="1" xfId="9" applyNumberFormat="1" applyFont="1" applyBorder="1" applyAlignment="1">
      <alignment horizontal="center" vertical="center"/>
    </xf>
    <xf numFmtId="0" fontId="26" fillId="0" borderId="1" xfId="0" applyFont="1" applyBorder="1" applyAlignment="1">
      <alignment vertical="center"/>
    </xf>
    <xf numFmtId="3" fontId="14" fillId="0" borderId="5" xfId="9" applyNumberFormat="1" applyFont="1" applyBorder="1" applyAlignment="1">
      <alignment horizontal="center" vertical="center"/>
    </xf>
    <xf numFmtId="3" fontId="14" fillId="0" borderId="1" xfId="7" applyNumberFormat="1" applyFont="1" applyBorder="1" applyAlignment="1">
      <alignment horizontal="center" vertical="center"/>
    </xf>
    <xf numFmtId="0" fontId="14" fillId="0" borderId="14" xfId="7" applyFont="1" applyFill="1" applyBorder="1" applyAlignment="1">
      <alignment horizontal="center" vertical="center"/>
    </xf>
    <xf numFmtId="3" fontId="14" fillId="0" borderId="4" xfId="7" applyNumberFormat="1" applyFont="1" applyBorder="1" applyAlignment="1">
      <alignment horizontal="center" vertical="center"/>
    </xf>
    <xf numFmtId="3" fontId="14" fillId="0" borderId="15" xfId="7" applyNumberFormat="1" applyFont="1" applyBorder="1" applyAlignment="1">
      <alignment horizontal="center" vertical="center"/>
    </xf>
    <xf numFmtId="0" fontId="14" fillId="0" borderId="11" xfId="7" applyFont="1" applyFill="1" applyBorder="1" applyAlignment="1">
      <alignment horizontal="center" vertical="center" wrapText="1"/>
    </xf>
    <xf numFmtId="3" fontId="14" fillId="0" borderId="3" xfId="7" applyNumberFormat="1" applyFont="1" applyBorder="1" applyAlignment="1">
      <alignment horizontal="center" vertical="center"/>
    </xf>
    <xf numFmtId="3" fontId="14" fillId="0" borderId="8" xfId="7" applyNumberFormat="1" applyFont="1" applyBorder="1" applyAlignment="1">
      <alignment horizontal="center" vertical="center" wrapText="1"/>
    </xf>
    <xf numFmtId="0" fontId="14" fillId="0" borderId="11" xfId="9" applyFont="1" applyFill="1" applyBorder="1" applyAlignment="1">
      <alignment horizontal="center" vertical="center"/>
    </xf>
    <xf numFmtId="0" fontId="14" fillId="0" borderId="11" xfId="9" applyFont="1" applyFill="1" applyBorder="1" applyAlignment="1">
      <alignment horizontal="center" vertical="center" wrapText="1"/>
    </xf>
    <xf numFmtId="0" fontId="14" fillId="0" borderId="0" xfId="9" applyFont="1" applyFill="1" applyBorder="1" applyAlignment="1">
      <alignment horizontal="center" vertical="center"/>
    </xf>
    <xf numFmtId="0" fontId="26" fillId="0" borderId="0" xfId="0" applyFont="1" applyAlignment="1">
      <alignment horizontal="center" vertical="center"/>
    </xf>
    <xf numFmtId="3" fontId="14" fillId="0" borderId="1" xfId="8" applyNumberFormat="1" applyFont="1" applyBorder="1" applyAlignment="1">
      <alignment horizontal="center" vertical="center"/>
    </xf>
    <xf numFmtId="0" fontId="14" fillId="0" borderId="14" xfId="8" applyFont="1" applyFill="1" applyBorder="1" applyAlignment="1">
      <alignment horizontal="center" vertical="center"/>
    </xf>
    <xf numFmtId="0" fontId="7" fillId="0" borderId="0" xfId="0" applyFont="1" applyAlignment="1">
      <alignment horizontal="center" vertical="center"/>
    </xf>
    <xf numFmtId="0" fontId="7" fillId="0" borderId="0" xfId="2" applyFont="1" applyBorder="1" applyAlignment="1">
      <alignment horizontal="left" vertical="center"/>
    </xf>
    <xf numFmtId="0" fontId="14" fillId="0" borderId="11" xfId="2" applyFont="1" applyBorder="1" applyAlignment="1">
      <alignment horizontal="center" wrapText="1"/>
    </xf>
    <xf numFmtId="0" fontId="14" fillId="0" borderId="11" xfId="2" applyFont="1" applyBorder="1" applyAlignment="1">
      <alignment horizontal="center"/>
    </xf>
    <xf numFmtId="0" fontId="14" fillId="0" borderId="6" xfId="2" applyFont="1" applyBorder="1" applyAlignment="1">
      <alignment horizontal="center" vertical="center"/>
    </xf>
    <xf numFmtId="3" fontId="3" fillId="0" borderId="15" xfId="2" applyNumberFormat="1" applyFont="1" applyBorder="1" applyAlignment="1">
      <alignment horizontal="center" vertical="center"/>
    </xf>
    <xf numFmtId="3" fontId="3" fillId="0" borderId="5" xfId="2" applyNumberFormat="1" applyFont="1" applyBorder="1" applyAlignment="1">
      <alignment horizontal="center" vertical="center"/>
    </xf>
    <xf numFmtId="3" fontId="3" fillId="0" borderId="8" xfId="2" applyNumberFormat="1" applyFont="1" applyBorder="1" applyAlignment="1">
      <alignment horizontal="center" vertical="center"/>
    </xf>
    <xf numFmtId="0" fontId="3" fillId="0" borderId="11" xfId="2" applyFont="1" applyBorder="1" applyAlignment="1">
      <alignment horizontal="center" vertical="center"/>
    </xf>
    <xf numFmtId="0" fontId="13" fillId="0" borderId="11" xfId="0" applyFont="1" applyBorder="1" applyAlignment="1">
      <alignment horizontal="center"/>
    </xf>
    <xf numFmtId="0" fontId="13" fillId="0" borderId="14" xfId="0" applyFont="1" applyBorder="1" applyAlignment="1">
      <alignment horizontal="center"/>
    </xf>
    <xf numFmtId="0" fontId="5" fillId="0" borderId="15" xfId="2" applyFont="1" applyBorder="1" applyAlignment="1">
      <alignment horizontal="left" vertical="center"/>
    </xf>
    <xf numFmtId="0" fontId="3" fillId="0" borderId="5" xfId="2" applyFont="1" applyBorder="1" applyAlignment="1">
      <alignment horizontal="left" vertical="center"/>
    </xf>
    <xf numFmtId="0" fontId="3" fillId="0" borderId="8" xfId="2" applyFont="1" applyBorder="1" applyAlignment="1">
      <alignment horizontal="left" vertical="center"/>
    </xf>
    <xf numFmtId="3" fontId="18" fillId="0" borderId="8" xfId="7" applyNumberFormat="1" applyFont="1" applyBorder="1" applyAlignment="1">
      <alignment horizontal="center" vertical="center"/>
    </xf>
    <xf numFmtId="0" fontId="3" fillId="0" borderId="14" xfId="2" applyFont="1" applyBorder="1" applyAlignment="1">
      <alignment horizontal="center" vertical="center"/>
    </xf>
    <xf numFmtId="3" fontId="3" fillId="0" borderId="9" xfId="2" applyNumberFormat="1" applyFont="1" applyBorder="1" applyAlignment="1">
      <alignment horizontal="center" vertical="center"/>
    </xf>
    <xf numFmtId="0" fontId="13" fillId="0" borderId="9" xfId="0" applyFont="1" applyBorder="1" applyAlignment="1">
      <alignment vertical="center"/>
    </xf>
    <xf numFmtId="0" fontId="13" fillId="0" borderId="8" xfId="0" applyFont="1" applyBorder="1" applyAlignment="1">
      <alignment vertical="center"/>
    </xf>
    <xf numFmtId="0" fontId="5" fillId="0" borderId="8" xfId="2" applyFont="1" applyBorder="1" applyAlignment="1">
      <alignment horizontal="left" vertical="center"/>
    </xf>
    <xf numFmtId="3" fontId="18" fillId="0" borderId="4" xfId="9" applyNumberFormat="1"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7" fillId="0" borderId="0" xfId="9" applyFont="1" applyAlignment="1">
      <alignment horizontal="center" wrapText="1"/>
    </xf>
    <xf numFmtId="0" fontId="5" fillId="0" borderId="6" xfId="7" applyFont="1" applyBorder="1" applyAlignment="1">
      <alignment horizontal="right" vertical="center"/>
    </xf>
    <xf numFmtId="0" fontId="14" fillId="3" borderId="14" xfId="8" applyFont="1" applyFill="1" applyBorder="1" applyAlignment="1">
      <alignment horizontal="center" vertical="center"/>
    </xf>
    <xf numFmtId="0" fontId="7" fillId="0" borderId="0" xfId="8" applyFont="1" applyBorder="1" applyAlignment="1">
      <alignment horizontal="center"/>
    </xf>
    <xf numFmtId="0" fontId="5" fillId="0" borderId="11" xfId="8" applyFont="1" applyBorder="1" applyAlignment="1">
      <alignment horizontal="center" vertical="center"/>
    </xf>
    <xf numFmtId="0" fontId="5" fillId="0" borderId="6" xfId="8" applyFont="1" applyBorder="1" applyAlignment="1">
      <alignment horizontal="right" vertical="center"/>
    </xf>
    <xf numFmtId="3" fontId="18" fillId="0" borderId="5" xfId="7" applyNumberFormat="1" applyFont="1" applyBorder="1" applyAlignment="1">
      <alignment horizontal="center" vertical="center" wrapText="1"/>
    </xf>
  </cellXfs>
  <cellStyles count="10">
    <cellStyle name="Normal" xfId="0" builtinId="0"/>
    <cellStyle name="Normal 2" xfId="2"/>
    <cellStyle name="Normal 2 2" xfId="3"/>
    <cellStyle name="Normal 2 4" xfId="4"/>
    <cellStyle name="Normal 2 5" xfId="5"/>
    <cellStyle name="Normal 2 8" xfId="6"/>
    <cellStyle name="Normal 3" xfId="1"/>
    <cellStyle name="Normal 5" xfId="7"/>
    <cellStyle name="Normal 6" xfId="8"/>
    <cellStyle name="Normal 9" xfId="9"/>
  </cellStyles>
  <dxfs count="0"/>
  <tableStyles count="0" defaultTableStyle="TableStyleMedium2" defaultPivotStyle="PivotStyleLight16"/>
  <colors>
    <mruColors>
      <color rgb="FF40C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5"/>
  <sheetViews>
    <sheetView rightToLeft="1" view="pageBreakPreview" zoomScale="95" zoomScaleSheetLayoutView="95" workbookViewId="0">
      <selection activeCell="E14" sqref="E14"/>
    </sheetView>
  </sheetViews>
  <sheetFormatPr defaultColWidth="9" defaultRowHeight="15" x14ac:dyDescent="0.25"/>
  <cols>
    <col min="1" max="1" width="9.875" style="9" customWidth="1"/>
    <col min="2" max="2" width="12.25" style="9" customWidth="1"/>
    <col min="3" max="3" width="19.375" style="9" customWidth="1"/>
    <col min="4" max="4" width="32.375" style="9" customWidth="1"/>
    <col min="5" max="5" width="37" style="9" customWidth="1"/>
    <col min="6" max="6" width="35.875" style="9" customWidth="1"/>
    <col min="7" max="16384" width="9" style="9"/>
  </cols>
  <sheetData>
    <row r="1" spans="1:9" ht="29.25" customHeight="1" x14ac:dyDescent="0.25">
      <c r="A1" s="620" t="s">
        <v>569</v>
      </c>
      <c r="B1" s="620"/>
      <c r="C1" s="620"/>
      <c r="D1" s="620"/>
      <c r="E1" s="620"/>
      <c r="F1" s="620"/>
    </row>
    <row r="2" spans="1:9" ht="34.5" customHeight="1" x14ac:dyDescent="0.25">
      <c r="A2" s="620" t="s">
        <v>570</v>
      </c>
      <c r="B2" s="620"/>
      <c r="C2" s="620"/>
      <c r="D2" s="620"/>
      <c r="E2" s="620"/>
      <c r="F2" s="620"/>
    </row>
    <row r="3" spans="1:9" ht="28.5" customHeight="1" thickBot="1" x14ac:dyDescent="0.3">
      <c r="A3" s="627" t="s">
        <v>282</v>
      </c>
      <c r="B3" s="627"/>
      <c r="C3" s="437"/>
      <c r="D3" s="437"/>
      <c r="E3" s="437"/>
      <c r="F3" s="177" t="s">
        <v>281</v>
      </c>
    </row>
    <row r="4" spans="1:9" ht="41.25" customHeight="1" x14ac:dyDescent="0.25">
      <c r="A4" s="628" t="s">
        <v>541</v>
      </c>
      <c r="B4" s="628"/>
      <c r="C4" s="76" t="s">
        <v>357</v>
      </c>
      <c r="D4" s="77" t="s">
        <v>542</v>
      </c>
      <c r="E4" s="402" t="s">
        <v>358</v>
      </c>
      <c r="F4" s="402" t="s">
        <v>360</v>
      </c>
    </row>
    <row r="5" spans="1:9" ht="53.25" customHeight="1" thickBot="1" x14ac:dyDescent="0.3">
      <c r="A5" s="629" t="s">
        <v>111</v>
      </c>
      <c r="B5" s="629"/>
      <c r="C5" s="178" t="s">
        <v>431</v>
      </c>
      <c r="D5" s="179" t="s">
        <v>543</v>
      </c>
      <c r="E5" s="403" t="s">
        <v>359</v>
      </c>
      <c r="F5" s="403" t="s">
        <v>361</v>
      </c>
    </row>
    <row r="6" spans="1:9" ht="36.75" customHeight="1" thickTop="1" x14ac:dyDescent="0.25">
      <c r="A6" s="626">
        <v>2012</v>
      </c>
      <c r="B6" s="626"/>
      <c r="C6" s="471">
        <v>328</v>
      </c>
      <c r="D6" s="472">
        <v>2070.4</v>
      </c>
      <c r="E6" s="471">
        <v>299</v>
      </c>
      <c r="F6" s="473">
        <v>59802</v>
      </c>
    </row>
    <row r="7" spans="1:9" ht="39" customHeight="1" x14ac:dyDescent="0.25">
      <c r="A7" s="623">
        <v>2013</v>
      </c>
      <c r="B7" s="623"/>
      <c r="C7" s="474">
        <v>329</v>
      </c>
      <c r="D7" s="475">
        <v>2059</v>
      </c>
      <c r="E7" s="474">
        <v>299</v>
      </c>
      <c r="F7" s="476">
        <v>59834</v>
      </c>
    </row>
    <row r="8" spans="1:9" ht="42" customHeight="1" x14ac:dyDescent="0.25">
      <c r="A8" s="626">
        <v>2014</v>
      </c>
      <c r="B8" s="626"/>
      <c r="C8" s="471">
        <v>323</v>
      </c>
      <c r="D8" s="472">
        <v>2172.4</v>
      </c>
      <c r="E8" s="471">
        <v>299</v>
      </c>
      <c r="F8" s="473">
        <v>60054</v>
      </c>
    </row>
    <row r="9" spans="1:9" ht="39" customHeight="1" x14ac:dyDescent="0.25">
      <c r="A9" s="623">
        <v>2015</v>
      </c>
      <c r="B9" s="623"/>
      <c r="C9" s="474">
        <v>321</v>
      </c>
      <c r="D9" s="475">
        <v>2179.4</v>
      </c>
      <c r="E9" s="474">
        <v>299</v>
      </c>
      <c r="F9" s="476">
        <v>50961</v>
      </c>
    </row>
    <row r="10" spans="1:9" ht="39" customHeight="1" x14ac:dyDescent="0.25">
      <c r="A10" s="623">
        <v>2016</v>
      </c>
      <c r="B10" s="624"/>
      <c r="C10" s="474">
        <v>264</v>
      </c>
      <c r="D10" s="475">
        <v>1984.4</v>
      </c>
      <c r="E10" s="474">
        <v>295</v>
      </c>
      <c r="F10" s="477">
        <v>46863</v>
      </c>
    </row>
    <row r="11" spans="1:9" ht="35.25" customHeight="1" thickBot="1" x14ac:dyDescent="0.3">
      <c r="A11" s="625">
        <v>2017</v>
      </c>
      <c r="B11" s="625"/>
      <c r="C11" s="478">
        <v>276</v>
      </c>
      <c r="D11" s="479">
        <v>2062.4</v>
      </c>
      <c r="E11" s="478">
        <v>279</v>
      </c>
      <c r="F11" s="480">
        <v>48386</v>
      </c>
    </row>
    <row r="12" spans="1:9" ht="44.25" customHeight="1" thickBot="1" x14ac:dyDescent="0.3">
      <c r="A12" s="621" t="s">
        <v>603</v>
      </c>
      <c r="B12" s="621"/>
      <c r="C12" s="481">
        <v>4.5</v>
      </c>
      <c r="D12" s="481">
        <v>3.9</v>
      </c>
      <c r="E12" s="481">
        <v>-5.4</v>
      </c>
      <c r="F12" s="481">
        <v>3.2</v>
      </c>
    </row>
    <row r="13" spans="1:9" ht="46.5" customHeight="1" x14ac:dyDescent="0.25">
      <c r="A13" s="617" t="s">
        <v>693</v>
      </c>
      <c r="B13" s="617"/>
      <c r="C13" s="617"/>
      <c r="D13" s="617"/>
      <c r="E13" s="618" t="s">
        <v>692</v>
      </c>
      <c r="F13" s="618"/>
    </row>
    <row r="14" spans="1:9" ht="17.25" customHeight="1" x14ac:dyDescent="0.25">
      <c r="A14" s="622" t="s">
        <v>439</v>
      </c>
      <c r="B14" s="622"/>
      <c r="C14" s="622"/>
      <c r="D14" s="622"/>
      <c r="E14" s="404"/>
      <c r="F14" s="416" t="s">
        <v>36</v>
      </c>
      <c r="G14" s="14"/>
      <c r="H14" s="619"/>
      <c r="I14" s="619"/>
    </row>
    <row r="15" spans="1:9" x14ac:dyDescent="0.25">
      <c r="A15" s="15"/>
      <c r="B15" s="16"/>
      <c r="C15" s="16"/>
      <c r="D15" s="16"/>
      <c r="E15" s="16"/>
      <c r="F15" s="16"/>
    </row>
  </sheetData>
  <mergeCells count="16">
    <mergeCell ref="A1:F1"/>
    <mergeCell ref="A8:B8"/>
    <mergeCell ref="A3:B3"/>
    <mergeCell ref="A9:B9"/>
    <mergeCell ref="A6:B6"/>
    <mergeCell ref="A7:B7"/>
    <mergeCell ref="A4:B4"/>
    <mergeCell ref="A5:B5"/>
    <mergeCell ref="A13:D13"/>
    <mergeCell ref="E13:F13"/>
    <mergeCell ref="H14:I14"/>
    <mergeCell ref="A2:F2"/>
    <mergeCell ref="A12:B12"/>
    <mergeCell ref="A14:D14"/>
    <mergeCell ref="A10:B10"/>
    <mergeCell ref="A11:B11"/>
  </mergeCells>
  <printOptions horizontalCentered="1"/>
  <pageMargins left="0.25" right="0.25" top="0.75" bottom="0.75" header="0.3" footer="0.3"/>
  <pageSetup paperSize="9" scale="85" orientation="landscape" verticalDpi="1200" r:id="rId1"/>
  <headerFooter>
    <oddFooter>&amp;C&amp;14 &amp;"-,Bold"&amp;12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9"/>
  <sheetViews>
    <sheetView rightToLeft="1" view="pageBreakPreview" zoomScale="60" workbookViewId="0">
      <selection activeCell="F14" sqref="F14"/>
    </sheetView>
  </sheetViews>
  <sheetFormatPr defaultColWidth="9" defaultRowHeight="15" x14ac:dyDescent="0.25"/>
  <cols>
    <col min="1" max="1" width="17.375" style="9" customWidth="1"/>
    <col min="2" max="2" width="18.125" style="9" customWidth="1"/>
    <col min="3" max="3" width="17.25" style="9" customWidth="1"/>
    <col min="4" max="4" width="10.25" style="9" customWidth="1"/>
    <col min="5" max="5" width="17.5" style="9" customWidth="1"/>
    <col min="6" max="6" width="12.375" style="9" customWidth="1"/>
    <col min="7" max="7" width="15.625" style="9" customWidth="1"/>
    <col min="8" max="8" width="14.875" style="9" customWidth="1"/>
    <col min="9" max="9" width="15.875" style="9" customWidth="1"/>
    <col min="10" max="10" width="25.125" style="9" customWidth="1"/>
    <col min="11" max="11" width="11.875" style="9" customWidth="1"/>
    <col min="12" max="12" width="9" style="9"/>
    <col min="13" max="15" width="9" style="9" customWidth="1"/>
    <col min="16" max="16" width="11.25" style="9" customWidth="1"/>
    <col min="17" max="24" width="9" style="9"/>
    <col min="25" max="25" width="9" style="9" customWidth="1"/>
    <col min="26" max="16384" width="9" style="9"/>
  </cols>
  <sheetData>
    <row r="1" spans="1:24" ht="2.25" customHeight="1" x14ac:dyDescent="0.25"/>
    <row r="2" spans="1:24" ht="21.75" customHeight="1" x14ac:dyDescent="0.3">
      <c r="A2" s="733" t="s">
        <v>474</v>
      </c>
      <c r="B2" s="733"/>
      <c r="C2" s="733"/>
      <c r="D2" s="733"/>
      <c r="E2" s="733"/>
      <c r="F2" s="733"/>
      <c r="G2" s="733"/>
      <c r="H2" s="733"/>
      <c r="I2" s="733"/>
      <c r="J2" s="733"/>
      <c r="K2" s="363"/>
    </row>
    <row r="3" spans="1:24" ht="20.25" customHeight="1" x14ac:dyDescent="0.25">
      <c r="A3" s="733" t="s">
        <v>475</v>
      </c>
      <c r="B3" s="733"/>
      <c r="C3" s="733"/>
      <c r="D3" s="733"/>
      <c r="E3" s="733"/>
      <c r="F3" s="733"/>
      <c r="G3" s="733"/>
      <c r="H3" s="733"/>
      <c r="I3" s="733"/>
      <c r="J3" s="733"/>
      <c r="K3" s="733"/>
      <c r="N3" s="75"/>
      <c r="O3" s="75"/>
      <c r="P3" s="75"/>
      <c r="Q3" s="75"/>
      <c r="R3" s="75"/>
      <c r="S3" s="75"/>
      <c r="T3" s="75"/>
      <c r="U3" s="75"/>
      <c r="V3" s="75"/>
      <c r="W3" s="75"/>
      <c r="X3" s="75"/>
    </row>
    <row r="4" spans="1:24" ht="26.25" customHeight="1" thickBot="1" x14ac:dyDescent="0.3">
      <c r="A4" s="668" t="s">
        <v>300</v>
      </c>
      <c r="B4" s="668"/>
      <c r="C4" s="321"/>
      <c r="D4" s="321"/>
      <c r="E4" s="321"/>
      <c r="F4" s="321"/>
      <c r="G4" s="321"/>
      <c r="H4" s="321"/>
      <c r="I4" s="321"/>
      <c r="J4" s="372" t="s">
        <v>82</v>
      </c>
      <c r="K4" s="54"/>
      <c r="N4" s="75"/>
      <c r="O4" s="75"/>
      <c r="P4" s="75"/>
      <c r="Q4" s="75"/>
      <c r="R4" s="75"/>
      <c r="S4" s="75"/>
      <c r="T4" s="75"/>
      <c r="U4" s="75"/>
      <c r="V4" s="75"/>
      <c r="W4" s="75"/>
      <c r="X4" s="75"/>
    </row>
    <row r="5" spans="1:24" ht="15.75" customHeight="1" x14ac:dyDescent="0.25">
      <c r="A5" s="669" t="s">
        <v>56</v>
      </c>
      <c r="B5" s="669" t="s">
        <v>57</v>
      </c>
      <c r="C5" s="669" t="s">
        <v>325</v>
      </c>
      <c r="D5" s="763" t="s">
        <v>401</v>
      </c>
      <c r="E5" s="764"/>
      <c r="F5" s="759" t="s">
        <v>405</v>
      </c>
      <c r="G5" s="759"/>
      <c r="H5" s="759"/>
      <c r="I5" s="669" t="s">
        <v>58</v>
      </c>
      <c r="J5" s="669" t="s">
        <v>83</v>
      </c>
      <c r="K5" s="54"/>
      <c r="N5" s="75"/>
      <c r="O5" s="75"/>
      <c r="P5" s="75"/>
      <c r="Q5" s="75"/>
      <c r="R5" s="75"/>
      <c r="S5" s="75"/>
      <c r="T5" s="75"/>
      <c r="U5" s="75"/>
      <c r="V5" s="75"/>
      <c r="W5" s="75"/>
      <c r="X5" s="75"/>
    </row>
    <row r="6" spans="1:24" ht="24.75" customHeight="1" thickBot="1" x14ac:dyDescent="0.3">
      <c r="A6" s="758"/>
      <c r="B6" s="758"/>
      <c r="C6" s="758"/>
      <c r="D6" s="762" t="s">
        <v>402</v>
      </c>
      <c r="E6" s="762"/>
      <c r="F6" s="762" t="s">
        <v>406</v>
      </c>
      <c r="G6" s="762"/>
      <c r="H6" s="762"/>
      <c r="I6" s="758"/>
      <c r="J6" s="758"/>
      <c r="K6" s="54"/>
      <c r="N6" s="634"/>
      <c r="O6" s="9" t="s">
        <v>79</v>
      </c>
      <c r="P6" s="91">
        <v>7.7</v>
      </c>
      <c r="Q6" s="634"/>
      <c r="R6" s="765"/>
      <c r="S6" s="765"/>
      <c r="T6" s="765"/>
      <c r="U6" s="765"/>
      <c r="V6" s="765"/>
      <c r="W6" s="765"/>
      <c r="X6" s="755"/>
    </row>
    <row r="7" spans="1:24" ht="41.25" customHeight="1" x14ac:dyDescent="0.25">
      <c r="A7" s="758"/>
      <c r="B7" s="758"/>
      <c r="C7" s="758"/>
      <c r="D7" s="319" t="s">
        <v>60</v>
      </c>
      <c r="E7" s="319" t="s">
        <v>61</v>
      </c>
      <c r="F7" s="319" t="s">
        <v>60</v>
      </c>
      <c r="G7" s="319" t="s">
        <v>61</v>
      </c>
      <c r="H7" s="364" t="s">
        <v>84</v>
      </c>
      <c r="I7" s="758"/>
      <c r="J7" s="758"/>
      <c r="K7" s="54"/>
      <c r="N7" s="634"/>
      <c r="O7" s="9" t="s">
        <v>77</v>
      </c>
      <c r="P7" s="90">
        <v>6.2</v>
      </c>
      <c r="Q7" s="634"/>
      <c r="R7" s="61"/>
      <c r="S7" s="61"/>
      <c r="T7" s="61"/>
      <c r="U7" s="61"/>
      <c r="V7" s="61"/>
      <c r="W7" s="61"/>
      <c r="X7" s="755"/>
    </row>
    <row r="8" spans="1:24" ht="60.75" customHeight="1" thickBot="1" x14ac:dyDescent="0.3">
      <c r="A8" s="736"/>
      <c r="B8" s="320" t="s">
        <v>64</v>
      </c>
      <c r="C8" s="320" t="s">
        <v>349</v>
      </c>
      <c r="D8" s="320" t="s">
        <v>66</v>
      </c>
      <c r="E8" s="320" t="s">
        <v>67</v>
      </c>
      <c r="F8" s="320" t="s">
        <v>66</v>
      </c>
      <c r="G8" s="320" t="s">
        <v>67</v>
      </c>
      <c r="H8" s="320" t="s">
        <v>350</v>
      </c>
      <c r="I8" s="320" t="s">
        <v>351</v>
      </c>
      <c r="J8" s="736"/>
      <c r="K8" s="54"/>
      <c r="N8" s="634"/>
      <c r="O8" s="9" t="s">
        <v>75</v>
      </c>
      <c r="P8" s="90">
        <v>0.3</v>
      </c>
      <c r="Q8" s="74"/>
      <c r="R8" s="74"/>
      <c r="S8" s="74"/>
      <c r="T8" s="74"/>
      <c r="U8" s="74"/>
      <c r="V8" s="74"/>
      <c r="W8" s="74"/>
      <c r="X8" s="755"/>
    </row>
    <row r="9" spans="1:24" ht="27" customHeight="1" thickTop="1" x14ac:dyDescent="0.25">
      <c r="A9" s="365" t="s">
        <v>272</v>
      </c>
      <c r="B9" s="464">
        <v>69</v>
      </c>
      <c r="C9" s="534">
        <f>B9/B16*100</f>
        <v>2.5910627112279387</v>
      </c>
      <c r="D9" s="464">
        <v>491</v>
      </c>
      <c r="E9" s="464">
        <v>1591</v>
      </c>
      <c r="F9" s="464">
        <v>1150</v>
      </c>
      <c r="G9" s="464">
        <v>37</v>
      </c>
      <c r="H9" s="464">
        <v>1232</v>
      </c>
      <c r="I9" s="464">
        <v>47</v>
      </c>
      <c r="J9" s="347" t="s">
        <v>442</v>
      </c>
      <c r="K9" s="54"/>
      <c r="N9" s="75"/>
      <c r="O9" s="9" t="s">
        <v>73</v>
      </c>
      <c r="P9" s="90">
        <v>29.6</v>
      </c>
      <c r="Q9" s="75"/>
      <c r="R9" s="75"/>
      <c r="S9" s="75"/>
      <c r="T9" s="75"/>
      <c r="U9" s="75"/>
      <c r="V9" s="75"/>
      <c r="W9" s="75"/>
      <c r="X9" s="75"/>
    </row>
    <row r="10" spans="1:24" ht="24.75" customHeight="1" x14ac:dyDescent="0.25">
      <c r="A10" s="366" t="s">
        <v>344</v>
      </c>
      <c r="B10" s="535">
        <v>1425</v>
      </c>
      <c r="C10" s="536">
        <f>B10/B16*100</f>
        <v>53.511077731881343</v>
      </c>
      <c r="D10" s="535">
        <v>1369</v>
      </c>
      <c r="E10" s="535">
        <v>4001</v>
      </c>
      <c r="F10" s="535">
        <v>4272</v>
      </c>
      <c r="G10" s="535">
        <v>105</v>
      </c>
      <c r="H10" s="535">
        <v>873</v>
      </c>
      <c r="I10" s="535">
        <v>67</v>
      </c>
      <c r="J10" s="367" t="s">
        <v>71</v>
      </c>
      <c r="K10" s="54"/>
      <c r="N10" s="75"/>
      <c r="O10" s="9" t="s">
        <v>273</v>
      </c>
      <c r="P10" s="90">
        <v>0.21003990758244068</v>
      </c>
      <c r="Q10" s="75"/>
      <c r="R10" s="75"/>
      <c r="S10" s="75"/>
      <c r="T10" s="75"/>
      <c r="U10" s="75"/>
      <c r="V10" s="75"/>
      <c r="W10" s="75"/>
      <c r="X10" s="75"/>
    </row>
    <row r="11" spans="1:24" ht="24.75" customHeight="1" x14ac:dyDescent="0.25">
      <c r="A11" s="366" t="s">
        <v>285</v>
      </c>
      <c r="B11" s="535">
        <v>4</v>
      </c>
      <c r="C11" s="536">
        <f>B11/B16*100</f>
        <v>0.15020653398422831</v>
      </c>
      <c r="D11" s="535">
        <v>56</v>
      </c>
      <c r="E11" s="535">
        <v>272</v>
      </c>
      <c r="F11" s="535">
        <v>18</v>
      </c>
      <c r="G11" s="535">
        <v>1</v>
      </c>
      <c r="H11" s="535">
        <v>1</v>
      </c>
      <c r="I11" s="535">
        <v>0</v>
      </c>
      <c r="J11" s="367" t="s">
        <v>72</v>
      </c>
      <c r="K11" s="54"/>
      <c r="N11" s="75"/>
      <c r="O11" s="9" t="s">
        <v>344</v>
      </c>
      <c r="P11" s="90">
        <v>53.5</v>
      </c>
      <c r="Q11" s="75"/>
      <c r="R11" s="75"/>
      <c r="S11" s="75"/>
      <c r="T11" s="75"/>
      <c r="U11" s="75"/>
      <c r="V11" s="75"/>
      <c r="W11" s="75"/>
      <c r="X11" s="75"/>
    </row>
    <row r="12" spans="1:24" ht="33.75" customHeight="1" x14ac:dyDescent="0.25">
      <c r="A12" s="366" t="s">
        <v>73</v>
      </c>
      <c r="B12" s="535">
        <v>787</v>
      </c>
      <c r="C12" s="536">
        <f>B12/B16*100</f>
        <v>29.553135561396921</v>
      </c>
      <c r="D12" s="535">
        <v>300</v>
      </c>
      <c r="E12" s="535">
        <v>2379</v>
      </c>
      <c r="F12" s="535">
        <v>1026</v>
      </c>
      <c r="G12" s="535">
        <v>52</v>
      </c>
      <c r="H12" s="535">
        <v>433</v>
      </c>
      <c r="I12" s="535">
        <v>56</v>
      </c>
      <c r="J12" s="367" t="s">
        <v>74</v>
      </c>
      <c r="K12" s="54"/>
      <c r="N12" s="75"/>
      <c r="O12" s="9" t="s">
        <v>272</v>
      </c>
      <c r="P12" s="89">
        <v>2.6</v>
      </c>
      <c r="Q12" s="75"/>
      <c r="R12" s="75"/>
      <c r="S12" s="75"/>
      <c r="T12" s="75"/>
      <c r="U12" s="75"/>
      <c r="V12" s="75"/>
      <c r="W12" s="75"/>
      <c r="X12" s="75"/>
    </row>
    <row r="13" spans="1:24" ht="27" customHeight="1" x14ac:dyDescent="0.25">
      <c r="A13" s="366" t="s">
        <v>75</v>
      </c>
      <c r="B13" s="535">
        <v>8</v>
      </c>
      <c r="C13" s="536">
        <f>B13/B16*100</f>
        <v>0.30041306796845663</v>
      </c>
      <c r="D13" s="535">
        <v>78</v>
      </c>
      <c r="E13" s="535">
        <v>22</v>
      </c>
      <c r="F13" s="535">
        <v>101</v>
      </c>
      <c r="G13" s="535">
        <v>4</v>
      </c>
      <c r="H13" s="535">
        <v>15</v>
      </c>
      <c r="I13" s="535">
        <v>0</v>
      </c>
      <c r="J13" s="367" t="s">
        <v>76</v>
      </c>
      <c r="K13" s="54"/>
      <c r="N13" s="75"/>
      <c r="O13" s="75"/>
      <c r="P13" s="75"/>
      <c r="Q13" s="75"/>
      <c r="R13" s="75"/>
      <c r="S13" s="75"/>
      <c r="T13" s="75"/>
      <c r="U13" s="75"/>
      <c r="V13" s="75"/>
      <c r="W13" s="75"/>
      <c r="X13" s="75"/>
    </row>
    <row r="14" spans="1:24" ht="18.75" customHeight="1" x14ac:dyDescent="0.25">
      <c r="A14" s="366" t="s">
        <v>77</v>
      </c>
      <c r="B14" s="535">
        <v>166</v>
      </c>
      <c r="C14" s="536">
        <f>B14/B16*100</f>
        <v>6.2335711603454751</v>
      </c>
      <c r="D14" s="535">
        <v>150</v>
      </c>
      <c r="E14" s="535">
        <v>198</v>
      </c>
      <c r="F14" s="535">
        <v>289</v>
      </c>
      <c r="G14" s="535">
        <v>7</v>
      </c>
      <c r="H14" s="535">
        <v>50</v>
      </c>
      <c r="I14" s="535">
        <v>1</v>
      </c>
      <c r="J14" s="367" t="s">
        <v>78</v>
      </c>
      <c r="K14" s="54"/>
      <c r="N14" s="75"/>
      <c r="O14" s="75"/>
      <c r="P14" s="75"/>
      <c r="Q14" s="75"/>
      <c r="R14" s="75"/>
      <c r="S14" s="75"/>
      <c r="T14" s="75"/>
      <c r="U14" s="75"/>
      <c r="V14" s="75"/>
      <c r="W14" s="75"/>
      <c r="X14" s="75"/>
    </row>
    <row r="15" spans="1:24" ht="27" customHeight="1" thickBot="1" x14ac:dyDescent="0.3">
      <c r="A15" s="368" t="s">
        <v>79</v>
      </c>
      <c r="B15" s="537">
        <v>204</v>
      </c>
      <c r="C15" s="538">
        <f>B15/B16*100</f>
        <v>7.6605332331956451</v>
      </c>
      <c r="D15" s="537">
        <v>744</v>
      </c>
      <c r="E15" s="537">
        <v>4538</v>
      </c>
      <c r="F15" s="537">
        <v>2520</v>
      </c>
      <c r="G15" s="537">
        <v>453</v>
      </c>
      <c r="H15" s="537">
        <v>174</v>
      </c>
      <c r="I15" s="537">
        <v>30</v>
      </c>
      <c r="J15" s="369" t="s">
        <v>80</v>
      </c>
      <c r="K15" s="54"/>
    </row>
    <row r="16" spans="1:24" ht="27" customHeight="1" thickBot="1" x14ac:dyDescent="0.3">
      <c r="A16" s="370" t="s">
        <v>31</v>
      </c>
      <c r="B16" s="539">
        <f t="shared" ref="B16:I16" si="0">SUM(B9:B15)</f>
        <v>2663</v>
      </c>
      <c r="C16" s="540">
        <f t="shared" si="0"/>
        <v>100.00000000000003</v>
      </c>
      <c r="D16" s="539">
        <f t="shared" si="0"/>
        <v>3188</v>
      </c>
      <c r="E16" s="539">
        <f t="shared" si="0"/>
        <v>13001</v>
      </c>
      <c r="F16" s="539">
        <f t="shared" si="0"/>
        <v>9376</v>
      </c>
      <c r="G16" s="539">
        <f t="shared" si="0"/>
        <v>659</v>
      </c>
      <c r="H16" s="539">
        <f t="shared" si="0"/>
        <v>2778</v>
      </c>
      <c r="I16" s="539">
        <f t="shared" si="0"/>
        <v>201</v>
      </c>
      <c r="J16" s="371" t="s">
        <v>32</v>
      </c>
      <c r="K16" s="54"/>
    </row>
    <row r="17" spans="1:11" ht="23.25" customHeight="1" x14ac:dyDescent="0.25">
      <c r="A17" s="650" t="s">
        <v>35</v>
      </c>
      <c r="B17" s="650"/>
      <c r="C17" s="650"/>
      <c r="D17" s="650"/>
      <c r="E17" s="322"/>
      <c r="F17" s="3"/>
      <c r="G17" s="3"/>
      <c r="H17" s="3"/>
      <c r="I17" s="663" t="s">
        <v>85</v>
      </c>
      <c r="J17" s="663"/>
      <c r="K17" s="3"/>
    </row>
    <row r="18" spans="1:11" ht="16.5" customHeight="1" x14ac:dyDescent="0.25">
      <c r="A18" s="632"/>
      <c r="B18" s="632"/>
      <c r="C18" s="632"/>
      <c r="D18" s="632"/>
      <c r="E18" s="632"/>
      <c r="F18" s="632"/>
      <c r="G18" s="632"/>
      <c r="H18" s="632"/>
      <c r="I18" s="632"/>
      <c r="J18" s="632"/>
      <c r="K18" s="3"/>
    </row>
    <row r="19" spans="1:11" ht="18" customHeight="1" x14ac:dyDescent="0.25">
      <c r="A19" s="755"/>
      <c r="B19" s="755"/>
      <c r="C19" s="755"/>
      <c r="D19" s="755"/>
      <c r="E19" s="755"/>
      <c r="F19" s="755"/>
      <c r="G19" s="755"/>
      <c r="H19" s="755"/>
      <c r="I19" s="755"/>
      <c r="J19" s="755"/>
      <c r="K19" s="755"/>
    </row>
    <row r="20" spans="1:11" ht="14.25" customHeight="1" x14ac:dyDescent="0.25">
      <c r="A20" s="755"/>
      <c r="B20" s="755"/>
      <c r="C20" s="755"/>
      <c r="D20" s="755"/>
      <c r="E20" s="755"/>
      <c r="F20" s="755"/>
      <c r="G20" s="755"/>
      <c r="H20" s="755"/>
      <c r="I20" s="755"/>
      <c r="J20" s="755"/>
      <c r="K20" s="755"/>
    </row>
    <row r="21" spans="1:11" ht="6" customHeight="1" x14ac:dyDescent="0.25">
      <c r="A21" s="265"/>
      <c r="B21" s="265"/>
      <c r="C21" s="267"/>
      <c r="D21" s="267"/>
      <c r="E21" s="267"/>
      <c r="F21" s="267"/>
      <c r="G21" s="267"/>
      <c r="H21" s="267"/>
      <c r="I21" s="267"/>
      <c r="J21" s="266"/>
      <c r="K21" s="267"/>
    </row>
    <row r="22" spans="1:11" ht="9.75" customHeight="1" x14ac:dyDescent="0.25">
      <c r="A22" s="17"/>
      <c r="B22" s="17"/>
      <c r="C22" s="17"/>
      <c r="D22" s="17"/>
      <c r="E22" s="17"/>
      <c r="F22" s="17"/>
      <c r="G22" s="17"/>
      <c r="H22" s="17"/>
      <c r="I22" s="17"/>
      <c r="J22" s="17"/>
      <c r="K22" s="17"/>
    </row>
    <row r="23" spans="1:11" ht="6" customHeight="1" x14ac:dyDescent="0.25">
      <c r="A23" s="17"/>
      <c r="B23" s="17"/>
      <c r="C23" s="17"/>
      <c r="D23" s="17"/>
      <c r="E23" s="17"/>
      <c r="F23" s="17"/>
      <c r="G23" s="17"/>
      <c r="H23" s="17"/>
      <c r="I23" s="17"/>
      <c r="J23" s="17"/>
      <c r="K23" s="17"/>
    </row>
    <row r="24" spans="1:11" ht="9.75" customHeight="1" x14ac:dyDescent="0.25">
      <c r="A24" s="17"/>
      <c r="B24" s="17"/>
      <c r="C24" s="17"/>
      <c r="D24" s="17"/>
      <c r="E24" s="17"/>
      <c r="F24" s="17"/>
      <c r="G24" s="17"/>
      <c r="H24" s="17"/>
      <c r="I24" s="17"/>
      <c r="J24" s="17"/>
      <c r="K24" s="17"/>
    </row>
    <row r="25" spans="1:11" ht="9" customHeight="1" x14ac:dyDescent="0.25">
      <c r="A25" s="17"/>
      <c r="B25" s="17"/>
      <c r="C25" s="17"/>
      <c r="D25" s="17"/>
      <c r="E25" s="17"/>
      <c r="F25" s="17"/>
      <c r="G25" s="17"/>
      <c r="H25" s="17"/>
      <c r="I25" s="17"/>
      <c r="J25" s="17"/>
      <c r="K25" s="17"/>
    </row>
    <row r="26" spans="1:11" ht="7.5" customHeight="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sheetData>
  <mergeCells count="23">
    <mergeCell ref="J5:J8"/>
    <mergeCell ref="T6:U6"/>
    <mergeCell ref="V6:W6"/>
    <mergeCell ref="X6:X8"/>
    <mergeCell ref="N6:N8"/>
    <mergeCell ref="Q6:Q7"/>
    <mergeCell ref="R6:S6"/>
    <mergeCell ref="A18:J18"/>
    <mergeCell ref="A19:K19"/>
    <mergeCell ref="A20:K20"/>
    <mergeCell ref="A2:J2"/>
    <mergeCell ref="F6:H6"/>
    <mergeCell ref="A17:D17"/>
    <mergeCell ref="A3:K3"/>
    <mergeCell ref="A4:B4"/>
    <mergeCell ref="I17:J17"/>
    <mergeCell ref="D6:E6"/>
    <mergeCell ref="D5:E5"/>
    <mergeCell ref="F5:H5"/>
    <mergeCell ref="A5:A8"/>
    <mergeCell ref="B5:B7"/>
    <mergeCell ref="C5:C7"/>
    <mergeCell ref="I5:I7"/>
  </mergeCells>
  <printOptions horizontalCentered="1"/>
  <pageMargins left="0.25" right="0.25" top="0.75" bottom="0.75" header="0.3" footer="0.3"/>
  <pageSetup paperSize="9" scale="70" orientation="landscape" r:id="rId1"/>
  <headerFooter>
    <oddFooter>&amp;C&amp;"-,Bold"&amp;12 21</oddFooter>
  </headerFooter>
  <rowBreaks count="1" manualBreakCount="1">
    <brk id="3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27"/>
  <sheetViews>
    <sheetView rightToLeft="1" view="pageBreakPreview" zoomScale="60" zoomScaleNormal="70" workbookViewId="0">
      <selection activeCell="F14" sqref="F14"/>
    </sheetView>
  </sheetViews>
  <sheetFormatPr defaultColWidth="9" defaultRowHeight="15" x14ac:dyDescent="0.25"/>
  <cols>
    <col min="1" max="1" width="23.25" style="9" customWidth="1"/>
    <col min="2" max="2" width="13" style="9" customWidth="1"/>
    <col min="3" max="3" width="13.625" style="9" customWidth="1"/>
    <col min="4" max="4" width="13.25" style="9" customWidth="1"/>
    <col min="5" max="5" width="32.625" style="9" customWidth="1"/>
    <col min="6" max="16384" width="9" style="9"/>
  </cols>
  <sheetData>
    <row r="1" spans="1:6" ht="27" customHeight="1" x14ac:dyDescent="0.25">
      <c r="A1" s="647" t="s">
        <v>476</v>
      </c>
      <c r="B1" s="647"/>
      <c r="C1" s="647"/>
      <c r="D1" s="647"/>
      <c r="E1" s="647"/>
    </row>
    <row r="2" spans="1:6" ht="24" customHeight="1" x14ac:dyDescent="0.25">
      <c r="A2" s="647" t="s">
        <v>477</v>
      </c>
      <c r="B2" s="647"/>
      <c r="C2" s="647"/>
      <c r="D2" s="647"/>
      <c r="E2" s="647"/>
    </row>
    <row r="3" spans="1:6" ht="25.5" customHeight="1" thickBot="1" x14ac:dyDescent="0.3">
      <c r="A3" s="270" t="s">
        <v>301</v>
      </c>
      <c r="B3" s="270"/>
      <c r="C3" s="270"/>
      <c r="D3" s="270"/>
      <c r="E3" s="269" t="s">
        <v>86</v>
      </c>
    </row>
    <row r="4" spans="1:6" x14ac:dyDescent="0.25">
      <c r="A4" s="633" t="s">
        <v>1</v>
      </c>
      <c r="B4" s="633" t="s">
        <v>87</v>
      </c>
      <c r="C4" s="633" t="s">
        <v>88</v>
      </c>
      <c r="D4" s="633" t="s">
        <v>89</v>
      </c>
      <c r="E4" s="633" t="s">
        <v>2</v>
      </c>
    </row>
    <row r="5" spans="1:6" x14ac:dyDescent="0.25">
      <c r="A5" s="634"/>
      <c r="B5" s="634"/>
      <c r="C5" s="634"/>
      <c r="D5" s="634"/>
      <c r="E5" s="634"/>
    </row>
    <row r="6" spans="1:6" ht="51" customHeight="1" thickBot="1" x14ac:dyDescent="0.3">
      <c r="A6" s="635"/>
      <c r="B6" s="181" t="s">
        <v>90</v>
      </c>
      <c r="C6" s="181" t="s">
        <v>91</v>
      </c>
      <c r="D6" s="181" t="s">
        <v>32</v>
      </c>
      <c r="E6" s="635"/>
    </row>
    <row r="7" spans="1:6" ht="27" customHeight="1" thickTop="1" x14ac:dyDescent="0.25">
      <c r="A7" s="263" t="s">
        <v>3</v>
      </c>
      <c r="B7" s="541">
        <v>0</v>
      </c>
      <c r="C7" s="541">
        <v>964</v>
      </c>
      <c r="D7" s="542">
        <f t="shared" ref="D7:D21" si="0">B7+C7</f>
        <v>964</v>
      </c>
      <c r="E7" s="264" t="s">
        <v>4</v>
      </c>
    </row>
    <row r="8" spans="1:6" ht="27" customHeight="1" x14ac:dyDescent="0.25">
      <c r="A8" s="285" t="s">
        <v>5</v>
      </c>
      <c r="B8" s="286">
        <v>74</v>
      </c>
      <c r="C8" s="286">
        <v>3375</v>
      </c>
      <c r="D8" s="286">
        <f t="shared" si="0"/>
        <v>3449</v>
      </c>
      <c r="E8" s="287" t="s">
        <v>6</v>
      </c>
    </row>
    <row r="9" spans="1:6" ht="27" customHeight="1" x14ac:dyDescent="0.25">
      <c r="A9" s="288" t="s">
        <v>7</v>
      </c>
      <c r="B9" s="286">
        <v>143</v>
      </c>
      <c r="C9" s="286">
        <v>3258</v>
      </c>
      <c r="D9" s="286">
        <f t="shared" si="0"/>
        <v>3401</v>
      </c>
      <c r="E9" s="287" t="s">
        <v>8</v>
      </c>
    </row>
    <row r="10" spans="1:6" ht="27" customHeight="1" x14ac:dyDescent="0.25">
      <c r="A10" s="288" t="s">
        <v>9</v>
      </c>
      <c r="B10" s="286">
        <v>40</v>
      </c>
      <c r="C10" s="286">
        <v>1519</v>
      </c>
      <c r="D10" s="286">
        <f t="shared" si="0"/>
        <v>1559</v>
      </c>
      <c r="E10" s="287" t="s">
        <v>334</v>
      </c>
    </row>
    <row r="11" spans="1:6" ht="27" customHeight="1" x14ac:dyDescent="0.25">
      <c r="A11" s="285" t="s">
        <v>10</v>
      </c>
      <c r="B11" s="286">
        <v>3309</v>
      </c>
      <c r="C11" s="286">
        <v>119254</v>
      </c>
      <c r="D11" s="286">
        <f t="shared" si="0"/>
        <v>122563</v>
      </c>
      <c r="E11" s="287" t="s">
        <v>11</v>
      </c>
      <c r="F11" s="112"/>
    </row>
    <row r="12" spans="1:6" ht="29.25" customHeight="1" x14ac:dyDescent="0.25">
      <c r="A12" s="285" t="s">
        <v>12</v>
      </c>
      <c r="B12" s="286">
        <v>213</v>
      </c>
      <c r="C12" s="286">
        <v>6166</v>
      </c>
      <c r="D12" s="286">
        <f t="shared" si="0"/>
        <v>6379</v>
      </c>
      <c r="E12" s="287" t="s">
        <v>13</v>
      </c>
      <c r="F12" s="112"/>
    </row>
    <row r="13" spans="1:6" ht="18.75" customHeight="1" x14ac:dyDescent="0.25">
      <c r="A13" s="285" t="s">
        <v>14</v>
      </c>
      <c r="B13" s="286">
        <v>134</v>
      </c>
      <c r="C13" s="286">
        <v>2462</v>
      </c>
      <c r="D13" s="286">
        <f t="shared" si="0"/>
        <v>2596</v>
      </c>
      <c r="E13" s="287" t="s">
        <v>15</v>
      </c>
    </row>
    <row r="14" spans="1:6" ht="27" customHeight="1" x14ac:dyDescent="0.25">
      <c r="A14" s="285" t="s">
        <v>16</v>
      </c>
      <c r="B14" s="286">
        <v>110</v>
      </c>
      <c r="C14" s="286">
        <v>2814</v>
      </c>
      <c r="D14" s="286">
        <f t="shared" si="0"/>
        <v>2924</v>
      </c>
      <c r="E14" s="287" t="s">
        <v>17</v>
      </c>
    </row>
    <row r="15" spans="1:6" ht="27" customHeight="1" x14ac:dyDescent="0.25">
      <c r="A15" s="288" t="s">
        <v>18</v>
      </c>
      <c r="B15" s="286">
        <v>31</v>
      </c>
      <c r="C15" s="286">
        <v>1270</v>
      </c>
      <c r="D15" s="286">
        <f t="shared" si="0"/>
        <v>1301</v>
      </c>
      <c r="E15" s="287" t="s">
        <v>19</v>
      </c>
    </row>
    <row r="16" spans="1:6" ht="27" customHeight="1" x14ac:dyDescent="0.25">
      <c r="A16" s="285" t="s">
        <v>20</v>
      </c>
      <c r="B16" s="286">
        <v>185</v>
      </c>
      <c r="C16" s="286">
        <v>2594</v>
      </c>
      <c r="D16" s="286">
        <f t="shared" si="0"/>
        <v>2779</v>
      </c>
      <c r="E16" s="287" t="s">
        <v>21</v>
      </c>
    </row>
    <row r="17" spans="1:6" ht="27" customHeight="1" x14ac:dyDescent="0.25">
      <c r="A17" s="285" t="s">
        <v>22</v>
      </c>
      <c r="B17" s="286">
        <v>78</v>
      </c>
      <c r="C17" s="286">
        <v>2681</v>
      </c>
      <c r="D17" s="286">
        <f t="shared" si="0"/>
        <v>2759</v>
      </c>
      <c r="E17" s="287" t="s">
        <v>335</v>
      </c>
    </row>
    <row r="18" spans="1:6" ht="27" customHeight="1" x14ac:dyDescent="0.25">
      <c r="A18" s="285" t="s">
        <v>23</v>
      </c>
      <c r="B18" s="286">
        <v>67</v>
      </c>
      <c r="C18" s="286">
        <v>2488</v>
      </c>
      <c r="D18" s="286">
        <f t="shared" si="0"/>
        <v>2555</v>
      </c>
      <c r="E18" s="287" t="s">
        <v>331</v>
      </c>
    </row>
    <row r="19" spans="1:6" ht="27" customHeight="1" x14ac:dyDescent="0.25">
      <c r="A19" s="285" t="s">
        <v>25</v>
      </c>
      <c r="B19" s="286">
        <v>145</v>
      </c>
      <c r="C19" s="286">
        <v>2752</v>
      </c>
      <c r="D19" s="286">
        <f t="shared" si="0"/>
        <v>2897</v>
      </c>
      <c r="E19" s="287" t="s">
        <v>26</v>
      </c>
    </row>
    <row r="20" spans="1:6" ht="27" customHeight="1" x14ac:dyDescent="0.25">
      <c r="A20" s="285" t="s">
        <v>27</v>
      </c>
      <c r="B20" s="286">
        <v>119</v>
      </c>
      <c r="C20" s="286">
        <v>2573</v>
      </c>
      <c r="D20" s="286">
        <f t="shared" si="0"/>
        <v>2692</v>
      </c>
      <c r="E20" s="264" t="s">
        <v>28</v>
      </c>
    </row>
    <row r="21" spans="1:6" ht="27" customHeight="1" x14ac:dyDescent="0.25">
      <c r="A21" s="285" t="s">
        <v>29</v>
      </c>
      <c r="B21" s="543">
        <v>471</v>
      </c>
      <c r="C21" s="543">
        <v>5963</v>
      </c>
      <c r="D21" s="543">
        <f t="shared" si="0"/>
        <v>6434</v>
      </c>
      <c r="E21" s="289" t="s">
        <v>30</v>
      </c>
    </row>
    <row r="22" spans="1:6" ht="27" customHeight="1" x14ac:dyDescent="0.25">
      <c r="A22" s="285" t="s">
        <v>329</v>
      </c>
      <c r="B22" s="286"/>
      <c r="C22" s="286"/>
      <c r="D22" s="290"/>
      <c r="E22" s="291" t="s">
        <v>409</v>
      </c>
      <c r="F22" s="94"/>
    </row>
    <row r="23" spans="1:6" ht="27" customHeight="1" x14ac:dyDescent="0.25">
      <c r="A23" s="285" t="s">
        <v>47</v>
      </c>
      <c r="B23" s="544">
        <v>35</v>
      </c>
      <c r="C23" s="544">
        <v>380</v>
      </c>
      <c r="D23" s="544">
        <f>B23+C23</f>
        <v>415</v>
      </c>
      <c r="E23" s="292" t="s">
        <v>48</v>
      </c>
    </row>
    <row r="24" spans="1:6" ht="27" customHeight="1" x14ac:dyDescent="0.25">
      <c r="A24" s="285" t="s">
        <v>49</v>
      </c>
      <c r="B24" s="286">
        <v>57</v>
      </c>
      <c r="C24" s="286">
        <v>1529</v>
      </c>
      <c r="D24" s="286">
        <f>B24+C24</f>
        <v>1586</v>
      </c>
      <c r="E24" s="287" t="s">
        <v>50</v>
      </c>
    </row>
    <row r="25" spans="1:6" ht="27" customHeight="1" thickBot="1" x14ac:dyDescent="0.3">
      <c r="A25" s="293" t="s">
        <v>51</v>
      </c>
      <c r="B25" s="545">
        <v>39</v>
      </c>
      <c r="C25" s="545">
        <v>1162</v>
      </c>
      <c r="D25" s="545">
        <f>B25+C25</f>
        <v>1201</v>
      </c>
      <c r="E25" s="294" t="s">
        <v>52</v>
      </c>
    </row>
    <row r="26" spans="1:6" ht="27" customHeight="1" thickBot="1" x14ac:dyDescent="0.3">
      <c r="A26" s="295" t="s">
        <v>31</v>
      </c>
      <c r="B26" s="546">
        <f>SUM(B7:B25)</f>
        <v>5250</v>
      </c>
      <c r="C26" s="546">
        <f>SUM(C7:C25)</f>
        <v>163204</v>
      </c>
      <c r="D26" s="546">
        <f>SUM(D7:D25)</f>
        <v>168454</v>
      </c>
      <c r="E26" s="296" t="s">
        <v>32</v>
      </c>
    </row>
    <row r="27" spans="1:6" ht="22.5" customHeight="1" x14ac:dyDescent="0.25">
      <c r="A27" s="271" t="s">
        <v>35</v>
      </c>
      <c r="B27" s="271"/>
      <c r="C27" s="271"/>
      <c r="D27" s="674" t="s">
        <v>36</v>
      </c>
      <c r="E27" s="766"/>
    </row>
  </sheetData>
  <mergeCells count="8">
    <mergeCell ref="D27:E27"/>
    <mergeCell ref="A1:E1"/>
    <mergeCell ref="A4:A6"/>
    <mergeCell ref="E4:E6"/>
    <mergeCell ref="A2:E2"/>
    <mergeCell ref="B4:B5"/>
    <mergeCell ref="C4:C5"/>
    <mergeCell ref="D4:D5"/>
  </mergeCells>
  <printOptions horizontalCentered="1"/>
  <pageMargins left="0.25" right="0.25" top="0.75" bottom="0.75" header="0.3" footer="0.3"/>
  <pageSetup paperSize="9" scale="90" orientation="portrait" r:id="rId1"/>
  <headerFooter>
    <oddFooter>&amp;C&amp;"-,Bold"&amp;12 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8"/>
  <sheetViews>
    <sheetView rightToLeft="1" view="pageBreakPreview" topLeftCell="A10" zoomScale="80" zoomScaleSheetLayoutView="80" workbookViewId="0">
      <selection activeCell="A26" sqref="A26:F26"/>
    </sheetView>
  </sheetViews>
  <sheetFormatPr defaultColWidth="9" defaultRowHeight="15" x14ac:dyDescent="0.25"/>
  <cols>
    <col min="1" max="1" width="17.25" style="9" customWidth="1"/>
    <col min="2" max="2" width="13.875" style="9" customWidth="1"/>
    <col min="3" max="3" width="14.375" style="9" customWidth="1"/>
    <col min="4" max="4" width="14.625" style="9" customWidth="1"/>
    <col min="5" max="5" width="19.375" style="9" customWidth="1"/>
    <col min="6" max="6" width="20.625" style="9" customWidth="1"/>
    <col min="7" max="16384" width="9" style="9"/>
  </cols>
  <sheetData>
    <row r="1" spans="1:6" ht="21" customHeight="1" x14ac:dyDescent="0.25">
      <c r="A1" s="632" t="s">
        <v>478</v>
      </c>
      <c r="B1" s="632"/>
      <c r="C1" s="632"/>
      <c r="D1" s="632"/>
      <c r="E1" s="632"/>
      <c r="F1" s="632"/>
    </row>
    <row r="2" spans="1:6" ht="21.75" customHeight="1" x14ac:dyDescent="0.25">
      <c r="A2" s="632" t="s">
        <v>479</v>
      </c>
      <c r="B2" s="632"/>
      <c r="C2" s="632"/>
      <c r="D2" s="632"/>
      <c r="E2" s="632"/>
      <c r="F2" s="632"/>
    </row>
    <row r="3" spans="1:6" ht="19.5" customHeight="1" x14ac:dyDescent="0.25">
      <c r="A3" s="163" t="s">
        <v>302</v>
      </c>
      <c r="B3" s="163"/>
      <c r="C3" s="163"/>
      <c r="D3" s="163"/>
      <c r="E3" s="163"/>
      <c r="F3" s="180" t="s">
        <v>92</v>
      </c>
    </row>
    <row r="4" spans="1:6" ht="30" customHeight="1" thickBot="1" x14ac:dyDescent="0.3">
      <c r="A4" s="768" t="s">
        <v>1</v>
      </c>
      <c r="B4" s="159" t="s">
        <v>87</v>
      </c>
      <c r="C4" s="159" t="s">
        <v>93</v>
      </c>
      <c r="D4" s="268" t="s">
        <v>407</v>
      </c>
      <c r="E4" s="159" t="s">
        <v>408</v>
      </c>
      <c r="F4" s="768" t="s">
        <v>2</v>
      </c>
    </row>
    <row r="5" spans="1:6" ht="33" customHeight="1" thickBot="1" x14ac:dyDescent="0.3">
      <c r="A5" s="635"/>
      <c r="B5" s="202" t="s">
        <v>66</v>
      </c>
      <c r="C5" s="202" t="s">
        <v>67</v>
      </c>
      <c r="D5" s="202" t="s">
        <v>352</v>
      </c>
      <c r="E5" s="202" t="s">
        <v>32</v>
      </c>
      <c r="F5" s="635"/>
    </row>
    <row r="6" spans="1:6" ht="30" customHeight="1" thickTop="1" x14ac:dyDescent="0.25">
      <c r="A6" s="92" t="s">
        <v>3</v>
      </c>
      <c r="B6" s="547">
        <v>1384</v>
      </c>
      <c r="C6" s="547">
        <v>9617</v>
      </c>
      <c r="D6" s="547">
        <v>2202</v>
      </c>
      <c r="E6" s="548">
        <f t="shared" ref="E6:E20" si="0">B6+C6+D6</f>
        <v>13203</v>
      </c>
      <c r="F6" s="4" t="s">
        <v>4</v>
      </c>
    </row>
    <row r="7" spans="1:6" ht="30" customHeight="1" x14ac:dyDescent="0.25">
      <c r="A7" s="162" t="s">
        <v>5</v>
      </c>
      <c r="B7" s="79">
        <v>3024</v>
      </c>
      <c r="C7" s="79">
        <v>3537</v>
      </c>
      <c r="D7" s="79">
        <v>3675</v>
      </c>
      <c r="E7" s="79">
        <f t="shared" si="0"/>
        <v>10236</v>
      </c>
      <c r="F7" s="95" t="s">
        <v>6</v>
      </c>
    </row>
    <row r="8" spans="1:6" ht="30" customHeight="1" x14ac:dyDescent="0.25">
      <c r="A8" s="162" t="s">
        <v>7</v>
      </c>
      <c r="B8" s="79">
        <v>2948</v>
      </c>
      <c r="C8" s="79">
        <v>2450</v>
      </c>
      <c r="D8" s="79">
        <v>3151</v>
      </c>
      <c r="E8" s="79">
        <f t="shared" si="0"/>
        <v>8549</v>
      </c>
      <c r="F8" s="95" t="s">
        <v>8</v>
      </c>
    </row>
    <row r="9" spans="1:6" ht="30" customHeight="1" x14ac:dyDescent="0.25">
      <c r="A9" s="93" t="s">
        <v>9</v>
      </c>
      <c r="B9" s="79">
        <v>1522</v>
      </c>
      <c r="C9" s="79">
        <v>1291</v>
      </c>
      <c r="D9" s="79">
        <v>2255</v>
      </c>
      <c r="E9" s="79">
        <f t="shared" si="0"/>
        <v>5068</v>
      </c>
      <c r="F9" s="95" t="s">
        <v>334</v>
      </c>
    </row>
    <row r="10" spans="1:6" ht="30" customHeight="1" x14ac:dyDescent="0.25">
      <c r="A10" s="162" t="s">
        <v>10</v>
      </c>
      <c r="B10" s="79">
        <v>20264</v>
      </c>
      <c r="C10" s="79">
        <v>76682</v>
      </c>
      <c r="D10" s="79">
        <v>112623</v>
      </c>
      <c r="E10" s="79">
        <f t="shared" si="0"/>
        <v>209569</v>
      </c>
      <c r="F10" s="95" t="s">
        <v>11</v>
      </c>
    </row>
    <row r="11" spans="1:6" ht="30" customHeight="1" x14ac:dyDescent="0.25">
      <c r="A11" s="162" t="s">
        <v>12</v>
      </c>
      <c r="B11" s="79">
        <v>3808</v>
      </c>
      <c r="C11" s="79">
        <v>3050</v>
      </c>
      <c r="D11" s="79">
        <v>6541</v>
      </c>
      <c r="E11" s="79">
        <f t="shared" si="0"/>
        <v>13399</v>
      </c>
      <c r="F11" s="95" t="s">
        <v>13</v>
      </c>
    </row>
    <row r="12" spans="1:6" ht="27.75" customHeight="1" x14ac:dyDescent="0.25">
      <c r="A12" s="162" t="s">
        <v>14</v>
      </c>
      <c r="B12" s="79">
        <v>2286</v>
      </c>
      <c r="C12" s="79">
        <v>2702</v>
      </c>
      <c r="D12" s="79">
        <v>2747</v>
      </c>
      <c r="E12" s="79">
        <f t="shared" si="0"/>
        <v>7735</v>
      </c>
      <c r="F12" s="95" t="s">
        <v>15</v>
      </c>
    </row>
    <row r="13" spans="1:6" ht="30" customHeight="1" x14ac:dyDescent="0.25">
      <c r="A13" s="162" t="s">
        <v>16</v>
      </c>
      <c r="B13" s="79">
        <v>3200</v>
      </c>
      <c r="C13" s="79">
        <v>1398</v>
      </c>
      <c r="D13" s="79">
        <v>3348</v>
      </c>
      <c r="E13" s="79">
        <f t="shared" si="0"/>
        <v>7946</v>
      </c>
      <c r="F13" s="95" t="s">
        <v>17</v>
      </c>
    </row>
    <row r="14" spans="1:6" ht="30" customHeight="1" x14ac:dyDescent="0.25">
      <c r="A14" s="93" t="s">
        <v>18</v>
      </c>
      <c r="B14" s="79">
        <v>1719</v>
      </c>
      <c r="C14" s="79">
        <v>1652</v>
      </c>
      <c r="D14" s="79">
        <v>2086</v>
      </c>
      <c r="E14" s="79">
        <f t="shared" si="0"/>
        <v>5457</v>
      </c>
      <c r="F14" s="95" t="s">
        <v>19</v>
      </c>
    </row>
    <row r="15" spans="1:6" ht="30" customHeight="1" x14ac:dyDescent="0.25">
      <c r="A15" s="162" t="s">
        <v>20</v>
      </c>
      <c r="B15" s="79">
        <v>3058</v>
      </c>
      <c r="C15" s="79">
        <v>3173</v>
      </c>
      <c r="D15" s="79">
        <v>3168</v>
      </c>
      <c r="E15" s="79">
        <f t="shared" si="0"/>
        <v>9399</v>
      </c>
      <c r="F15" s="95" t="s">
        <v>21</v>
      </c>
    </row>
    <row r="16" spans="1:6" ht="30" customHeight="1" x14ac:dyDescent="0.25">
      <c r="A16" s="162" t="s">
        <v>22</v>
      </c>
      <c r="B16" s="79">
        <v>2622</v>
      </c>
      <c r="C16" s="79">
        <v>3036</v>
      </c>
      <c r="D16" s="79">
        <v>2805</v>
      </c>
      <c r="E16" s="79">
        <f t="shared" si="0"/>
        <v>8463</v>
      </c>
      <c r="F16" s="95" t="s">
        <v>335</v>
      </c>
    </row>
    <row r="17" spans="1:6" ht="30" customHeight="1" x14ac:dyDescent="0.25">
      <c r="A17" s="162" t="s">
        <v>23</v>
      </c>
      <c r="B17" s="79">
        <v>2143</v>
      </c>
      <c r="C17" s="79">
        <v>1310</v>
      </c>
      <c r="D17" s="79">
        <v>2714</v>
      </c>
      <c r="E17" s="79">
        <f t="shared" si="0"/>
        <v>6167</v>
      </c>
      <c r="F17" s="95" t="s">
        <v>331</v>
      </c>
    </row>
    <row r="18" spans="1:6" ht="30" customHeight="1" x14ac:dyDescent="0.25">
      <c r="A18" s="162" t="s">
        <v>25</v>
      </c>
      <c r="B18" s="79">
        <v>2766</v>
      </c>
      <c r="C18" s="79">
        <v>2420</v>
      </c>
      <c r="D18" s="79">
        <v>2921</v>
      </c>
      <c r="E18" s="79">
        <f t="shared" si="0"/>
        <v>8107</v>
      </c>
      <c r="F18" s="95" t="s">
        <v>26</v>
      </c>
    </row>
    <row r="19" spans="1:6" ht="30" customHeight="1" x14ac:dyDescent="0.25">
      <c r="A19" s="162" t="s">
        <v>27</v>
      </c>
      <c r="B19" s="79">
        <v>2271</v>
      </c>
      <c r="C19" s="79">
        <v>2293</v>
      </c>
      <c r="D19" s="79">
        <v>2701</v>
      </c>
      <c r="E19" s="79">
        <f t="shared" si="0"/>
        <v>7265</v>
      </c>
      <c r="F19" s="4" t="s">
        <v>28</v>
      </c>
    </row>
    <row r="20" spans="1:6" ht="30" customHeight="1" x14ac:dyDescent="0.25">
      <c r="A20" s="162" t="s">
        <v>29</v>
      </c>
      <c r="B20" s="79">
        <v>3944</v>
      </c>
      <c r="C20" s="79">
        <v>11172</v>
      </c>
      <c r="D20" s="79">
        <v>6094</v>
      </c>
      <c r="E20" s="79">
        <f t="shared" si="0"/>
        <v>21210</v>
      </c>
      <c r="F20" s="95" t="s">
        <v>30</v>
      </c>
    </row>
    <row r="21" spans="1:6" ht="30" customHeight="1" x14ac:dyDescent="0.25">
      <c r="A21" s="162" t="s">
        <v>329</v>
      </c>
      <c r="B21" s="79"/>
      <c r="C21" s="79"/>
      <c r="D21" s="79"/>
      <c r="E21" s="79"/>
      <c r="F21" s="201" t="s">
        <v>409</v>
      </c>
    </row>
    <row r="22" spans="1:6" ht="30" customHeight="1" x14ac:dyDescent="0.25">
      <c r="A22" s="162" t="s">
        <v>47</v>
      </c>
      <c r="B22" s="79">
        <v>2136</v>
      </c>
      <c r="C22" s="79">
        <v>4808</v>
      </c>
      <c r="D22" s="79">
        <v>592</v>
      </c>
      <c r="E22" s="79">
        <f>B22+C22+D22</f>
        <v>7536</v>
      </c>
      <c r="F22" s="95" t="s">
        <v>48</v>
      </c>
    </row>
    <row r="23" spans="1:6" ht="30" customHeight="1" x14ac:dyDescent="0.25">
      <c r="A23" s="162" t="s">
        <v>49</v>
      </c>
      <c r="B23" s="79">
        <v>4525</v>
      </c>
      <c r="C23" s="79">
        <v>5117</v>
      </c>
      <c r="D23" s="79">
        <v>1652</v>
      </c>
      <c r="E23" s="79">
        <f>B23+C23+D23</f>
        <v>11294</v>
      </c>
      <c r="F23" s="95" t="s">
        <v>50</v>
      </c>
    </row>
    <row r="24" spans="1:6" ht="30" customHeight="1" thickBot="1" x14ac:dyDescent="0.3">
      <c r="A24" s="87" t="s">
        <v>51</v>
      </c>
      <c r="B24" s="549">
        <v>3782</v>
      </c>
      <c r="C24" s="549">
        <v>4790</v>
      </c>
      <c r="D24" s="549">
        <v>1332</v>
      </c>
      <c r="E24" s="549">
        <f>B24+C24+D24</f>
        <v>9904</v>
      </c>
      <c r="F24" s="96" t="s">
        <v>52</v>
      </c>
    </row>
    <row r="25" spans="1:6" ht="30" customHeight="1" thickBot="1" x14ac:dyDescent="0.3">
      <c r="A25" s="85" t="s">
        <v>31</v>
      </c>
      <c r="B25" s="521">
        <f>SUM(B6:B24)</f>
        <v>67402</v>
      </c>
      <c r="C25" s="521">
        <f>SUM(C6:C24)</f>
        <v>140498</v>
      </c>
      <c r="D25" s="521">
        <f>SUM(D6:D24)</f>
        <v>162607</v>
      </c>
      <c r="E25" s="521">
        <f>SUM(E6:E24)</f>
        <v>370507</v>
      </c>
      <c r="F25" s="97" t="s">
        <v>32</v>
      </c>
    </row>
    <row r="26" spans="1:6" ht="27.75" customHeight="1" x14ac:dyDescent="0.25">
      <c r="A26" s="767" t="s">
        <v>35</v>
      </c>
      <c r="B26" s="767"/>
      <c r="C26" s="767"/>
      <c r="D26" s="767"/>
      <c r="E26" s="705" t="s">
        <v>36</v>
      </c>
      <c r="F26" s="769"/>
    </row>
    <row r="27" spans="1:6" x14ac:dyDescent="0.25">
      <c r="A27" s="17"/>
      <c r="B27" s="17"/>
      <c r="C27" s="17"/>
      <c r="D27" s="17"/>
      <c r="E27" s="17"/>
      <c r="F27" s="17"/>
    </row>
    <row r="28" spans="1:6" x14ac:dyDescent="0.25">
      <c r="A28" s="17"/>
      <c r="B28" s="17"/>
      <c r="C28" s="17"/>
      <c r="D28" s="17"/>
      <c r="E28" s="17"/>
      <c r="F28" s="17"/>
    </row>
  </sheetData>
  <mergeCells count="6">
    <mergeCell ref="A26:D26"/>
    <mergeCell ref="A2:F2"/>
    <mergeCell ref="A1:F1"/>
    <mergeCell ref="F4:F5"/>
    <mergeCell ref="A4:A5"/>
    <mergeCell ref="E26:F26"/>
  </mergeCells>
  <printOptions horizontalCentered="1"/>
  <pageMargins left="0.25" right="0.25" top="0.75" bottom="0.75" header="0.3" footer="0.3"/>
  <pageSetup paperSize="9" scale="90" orientation="portrait" r:id="rId1"/>
  <headerFooter>
    <oddFooter>&amp;C&amp;"-,Bold"&amp;12 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N43"/>
  <sheetViews>
    <sheetView rightToLeft="1" view="pageBreakPreview" zoomScale="90" zoomScaleSheetLayoutView="90" workbookViewId="0">
      <selection activeCell="A25" sqref="A25:E25"/>
    </sheetView>
  </sheetViews>
  <sheetFormatPr defaultColWidth="9" defaultRowHeight="15" x14ac:dyDescent="0.25"/>
  <cols>
    <col min="1" max="1" width="13.25" style="9" customWidth="1"/>
    <col min="2" max="2" width="15.375" style="9" customWidth="1"/>
    <col min="3" max="3" width="17.375" style="9" customWidth="1"/>
    <col min="4" max="4" width="22.125" style="9" customWidth="1"/>
    <col min="5" max="5" width="21.25" style="9" customWidth="1"/>
    <col min="6" max="16384" width="9" style="9"/>
  </cols>
  <sheetData>
    <row r="1" spans="1:14" ht="18" x14ac:dyDescent="0.25">
      <c r="A1" s="632" t="s">
        <v>480</v>
      </c>
      <c r="B1" s="632"/>
      <c r="C1" s="632"/>
      <c r="D1" s="632"/>
      <c r="E1" s="632"/>
    </row>
    <row r="2" spans="1:14" ht="18" x14ac:dyDescent="0.25">
      <c r="A2" s="632" t="s">
        <v>481</v>
      </c>
      <c r="B2" s="632"/>
      <c r="C2" s="632"/>
      <c r="D2" s="632"/>
      <c r="E2" s="632"/>
    </row>
    <row r="3" spans="1:14" ht="16.5" thickBot="1" x14ac:dyDescent="0.3">
      <c r="A3" s="317" t="s">
        <v>540</v>
      </c>
      <c r="B3" s="317"/>
      <c r="C3" s="317"/>
      <c r="D3" s="317"/>
      <c r="E3" s="180" t="s">
        <v>94</v>
      </c>
    </row>
    <row r="4" spans="1:14" ht="29.25" customHeight="1" thickBot="1" x14ac:dyDescent="0.3">
      <c r="A4" s="636" t="s">
        <v>286</v>
      </c>
      <c r="B4" s="633" t="s">
        <v>95</v>
      </c>
      <c r="C4" s="633" t="s">
        <v>96</v>
      </c>
      <c r="D4" s="633" t="s">
        <v>97</v>
      </c>
      <c r="E4" s="633" t="s">
        <v>288</v>
      </c>
      <c r="M4" s="9" t="s">
        <v>29</v>
      </c>
      <c r="N4" s="81">
        <v>5618</v>
      </c>
    </row>
    <row r="5" spans="1:14" ht="10.5" hidden="1" customHeight="1" x14ac:dyDescent="0.25">
      <c r="A5" s="637"/>
      <c r="B5" s="634"/>
      <c r="C5" s="634"/>
      <c r="D5" s="634"/>
      <c r="E5" s="634"/>
      <c r="M5" s="9" t="s">
        <v>27</v>
      </c>
      <c r="N5" s="79">
        <v>1135</v>
      </c>
    </row>
    <row r="6" spans="1:14" ht="23.25" customHeight="1" thickBot="1" x14ac:dyDescent="0.3">
      <c r="A6" s="638"/>
      <c r="B6" s="157" t="s">
        <v>98</v>
      </c>
      <c r="C6" s="157" t="s">
        <v>99</v>
      </c>
      <c r="D6" s="157" t="s">
        <v>100</v>
      </c>
      <c r="E6" s="775"/>
      <c r="M6" s="9" t="s">
        <v>27</v>
      </c>
      <c r="N6" s="79">
        <v>1135</v>
      </c>
    </row>
    <row r="7" spans="1:14" ht="23.1" customHeight="1" thickTop="1" x14ac:dyDescent="0.25">
      <c r="A7" s="98" t="s">
        <v>336</v>
      </c>
      <c r="B7" s="550">
        <v>0</v>
      </c>
      <c r="C7" s="550">
        <v>0</v>
      </c>
      <c r="D7" s="550">
        <v>0</v>
      </c>
      <c r="E7" s="4" t="s">
        <v>338</v>
      </c>
      <c r="M7" s="9" t="s">
        <v>25</v>
      </c>
      <c r="N7" s="79">
        <v>2100</v>
      </c>
    </row>
    <row r="8" spans="1:14" ht="23.1" customHeight="1" x14ac:dyDescent="0.25">
      <c r="A8" s="162" t="s">
        <v>5</v>
      </c>
      <c r="B8" s="79">
        <v>145</v>
      </c>
      <c r="C8" s="79">
        <v>1353</v>
      </c>
      <c r="D8" s="79">
        <f t="shared" ref="D8:D21" si="0">B8+C8</f>
        <v>1498</v>
      </c>
      <c r="E8" s="95" t="s">
        <v>6</v>
      </c>
      <c r="M8" s="9" t="s">
        <v>23</v>
      </c>
      <c r="N8" s="79">
        <v>890</v>
      </c>
    </row>
    <row r="9" spans="1:14" ht="23.1" customHeight="1" x14ac:dyDescent="0.25">
      <c r="A9" s="162" t="s">
        <v>7</v>
      </c>
      <c r="B9" s="79">
        <v>60</v>
      </c>
      <c r="C9" s="79">
        <v>1090</v>
      </c>
      <c r="D9" s="79">
        <f t="shared" si="0"/>
        <v>1150</v>
      </c>
      <c r="E9" s="95" t="s">
        <v>8</v>
      </c>
      <c r="M9" s="9" t="s">
        <v>22</v>
      </c>
      <c r="N9" s="79">
        <v>2870</v>
      </c>
    </row>
    <row r="10" spans="1:14" ht="23.1" customHeight="1" x14ac:dyDescent="0.25">
      <c r="A10" s="93" t="s">
        <v>337</v>
      </c>
      <c r="B10" s="550">
        <v>0</v>
      </c>
      <c r="C10" s="550">
        <v>0</v>
      </c>
      <c r="D10" s="79">
        <f t="shared" si="0"/>
        <v>0</v>
      </c>
      <c r="E10" s="95" t="s">
        <v>339</v>
      </c>
      <c r="M10" s="9" t="s">
        <v>20</v>
      </c>
      <c r="N10" s="79">
        <v>1493</v>
      </c>
    </row>
    <row r="11" spans="1:14" ht="23.1" customHeight="1" x14ac:dyDescent="0.25">
      <c r="A11" s="162" t="s">
        <v>10</v>
      </c>
      <c r="B11" s="79">
        <v>1835</v>
      </c>
      <c r="C11" s="79">
        <v>23850</v>
      </c>
      <c r="D11" s="79">
        <f t="shared" si="0"/>
        <v>25685</v>
      </c>
      <c r="E11" s="116" t="s">
        <v>11</v>
      </c>
      <c r="F11" s="112"/>
      <c r="M11" s="9" t="s">
        <v>18</v>
      </c>
      <c r="N11" s="79">
        <v>1500</v>
      </c>
    </row>
    <row r="12" spans="1:14" ht="21" customHeight="1" x14ac:dyDescent="0.25">
      <c r="A12" s="162" t="s">
        <v>12</v>
      </c>
      <c r="B12" s="79">
        <v>163</v>
      </c>
      <c r="C12" s="79">
        <v>1689</v>
      </c>
      <c r="D12" s="79">
        <f t="shared" si="0"/>
        <v>1852</v>
      </c>
      <c r="E12" s="116" t="s">
        <v>13</v>
      </c>
      <c r="F12" s="112"/>
      <c r="M12" s="9" t="s">
        <v>16</v>
      </c>
      <c r="N12" s="79">
        <v>935</v>
      </c>
    </row>
    <row r="13" spans="1:14" ht="18.75" customHeight="1" x14ac:dyDescent="0.25">
      <c r="A13" s="162" t="s">
        <v>14</v>
      </c>
      <c r="B13" s="79">
        <v>133</v>
      </c>
      <c r="C13" s="79">
        <v>1527</v>
      </c>
      <c r="D13" s="79">
        <f t="shared" si="0"/>
        <v>1660</v>
      </c>
      <c r="E13" s="95" t="s">
        <v>15</v>
      </c>
      <c r="M13" s="9" t="s">
        <v>14</v>
      </c>
      <c r="N13" s="79">
        <v>1660</v>
      </c>
    </row>
    <row r="14" spans="1:14" ht="23.1" customHeight="1" x14ac:dyDescent="0.25">
      <c r="A14" s="162" t="s">
        <v>16</v>
      </c>
      <c r="B14" s="79">
        <v>81</v>
      </c>
      <c r="C14" s="79">
        <v>854</v>
      </c>
      <c r="D14" s="79">
        <f t="shared" si="0"/>
        <v>935</v>
      </c>
      <c r="E14" s="95" t="s">
        <v>17</v>
      </c>
      <c r="M14" s="9" t="s">
        <v>12</v>
      </c>
      <c r="N14" s="79">
        <v>1852</v>
      </c>
    </row>
    <row r="15" spans="1:14" ht="28.5" customHeight="1" x14ac:dyDescent="0.25">
      <c r="A15" s="93" t="s">
        <v>18</v>
      </c>
      <c r="B15" s="550">
        <v>18</v>
      </c>
      <c r="C15" s="550">
        <v>1482</v>
      </c>
      <c r="D15" s="550">
        <f t="shared" si="0"/>
        <v>1500</v>
      </c>
      <c r="E15" s="95" t="s">
        <v>19</v>
      </c>
      <c r="M15" s="9" t="s">
        <v>10</v>
      </c>
      <c r="N15" s="79">
        <v>25685</v>
      </c>
    </row>
    <row r="16" spans="1:14" ht="23.1" customHeight="1" x14ac:dyDescent="0.25">
      <c r="A16" s="162" t="s">
        <v>20</v>
      </c>
      <c r="B16" s="79">
        <v>246</v>
      </c>
      <c r="C16" s="79">
        <v>1247</v>
      </c>
      <c r="D16" s="79">
        <f t="shared" si="0"/>
        <v>1493</v>
      </c>
      <c r="E16" s="95" t="s">
        <v>21</v>
      </c>
      <c r="M16" s="9" t="s">
        <v>7</v>
      </c>
      <c r="N16" s="79">
        <v>1150</v>
      </c>
    </row>
    <row r="17" spans="1:14" ht="23.1" customHeight="1" x14ac:dyDescent="0.25">
      <c r="A17" s="162" t="s">
        <v>22</v>
      </c>
      <c r="B17" s="79">
        <v>68</v>
      </c>
      <c r="C17" s="79">
        <v>2802</v>
      </c>
      <c r="D17" s="79">
        <f t="shared" si="0"/>
        <v>2870</v>
      </c>
      <c r="E17" s="95" t="s">
        <v>335</v>
      </c>
      <c r="M17" s="9" t="s">
        <v>5</v>
      </c>
      <c r="N17" s="79">
        <v>1498</v>
      </c>
    </row>
    <row r="18" spans="1:14" ht="23.1" customHeight="1" x14ac:dyDescent="0.25">
      <c r="A18" s="162" t="s">
        <v>23</v>
      </c>
      <c r="B18" s="79">
        <v>56</v>
      </c>
      <c r="C18" s="79">
        <v>834</v>
      </c>
      <c r="D18" s="79">
        <f t="shared" si="0"/>
        <v>890</v>
      </c>
      <c r="E18" s="95" t="s">
        <v>331</v>
      </c>
    </row>
    <row r="19" spans="1:14" ht="23.1" customHeight="1" x14ac:dyDescent="0.25">
      <c r="A19" s="162" t="s">
        <v>25</v>
      </c>
      <c r="B19" s="79">
        <v>53</v>
      </c>
      <c r="C19" s="79">
        <v>2047</v>
      </c>
      <c r="D19" s="79">
        <f t="shared" si="0"/>
        <v>2100</v>
      </c>
      <c r="E19" s="95" t="s">
        <v>26</v>
      </c>
    </row>
    <row r="20" spans="1:14" ht="23.1" customHeight="1" x14ac:dyDescent="0.25">
      <c r="A20" s="162" t="s">
        <v>27</v>
      </c>
      <c r="B20" s="79">
        <v>113</v>
      </c>
      <c r="C20" s="79">
        <v>1022</v>
      </c>
      <c r="D20" s="79">
        <f t="shared" si="0"/>
        <v>1135</v>
      </c>
      <c r="E20" s="4" t="s">
        <v>28</v>
      </c>
    </row>
    <row r="21" spans="1:14" ht="23.1" customHeight="1" thickBot="1" x14ac:dyDescent="0.3">
      <c r="A21" s="99" t="s">
        <v>29</v>
      </c>
      <c r="B21" s="81">
        <v>110</v>
      </c>
      <c r="C21" s="81">
        <v>5508</v>
      </c>
      <c r="D21" s="81">
        <f t="shared" si="0"/>
        <v>5618</v>
      </c>
      <c r="E21" s="96" t="s">
        <v>30</v>
      </c>
    </row>
    <row r="22" spans="1:14" ht="23.1" customHeight="1" thickBot="1" x14ac:dyDescent="0.3">
      <c r="A22" s="85" t="s">
        <v>31</v>
      </c>
      <c r="B22" s="521">
        <f>SUM(B7:B21)</f>
        <v>3081</v>
      </c>
      <c r="C22" s="521">
        <f>SUM(C7:C21)</f>
        <v>45305</v>
      </c>
      <c r="D22" s="521">
        <f>SUM(D7:D21)</f>
        <v>48386</v>
      </c>
      <c r="E22" s="97" t="s">
        <v>32</v>
      </c>
    </row>
    <row r="23" spans="1:14" ht="16.5" customHeight="1" x14ac:dyDescent="0.25">
      <c r="A23" s="772" t="s">
        <v>33</v>
      </c>
      <c r="B23" s="772"/>
      <c r="C23" s="54"/>
      <c r="D23" s="705" t="s">
        <v>34</v>
      </c>
      <c r="E23" s="705"/>
    </row>
    <row r="24" spans="1:14" ht="51.75" customHeight="1" x14ac:dyDescent="0.25">
      <c r="A24" s="773" t="s">
        <v>535</v>
      </c>
      <c r="B24" s="773"/>
      <c r="C24" s="773"/>
      <c r="D24" s="774" t="s">
        <v>536</v>
      </c>
      <c r="E24" s="774"/>
    </row>
    <row r="25" spans="1:14" ht="27.75" customHeight="1" x14ac:dyDescent="0.25">
      <c r="A25" s="767" t="s">
        <v>35</v>
      </c>
      <c r="B25" s="767"/>
      <c r="C25" s="767"/>
      <c r="D25" s="701" t="s">
        <v>101</v>
      </c>
      <c r="E25" s="630"/>
    </row>
    <row r="26" spans="1:14" ht="23.25" customHeight="1" x14ac:dyDescent="0.25">
      <c r="A26" s="177"/>
      <c r="B26" s="177"/>
      <c r="C26" s="177"/>
      <c r="D26" s="177"/>
      <c r="E26" s="54"/>
    </row>
    <row r="27" spans="1:14" ht="15" customHeight="1" x14ac:dyDescent="0.25">
      <c r="A27" s="771"/>
      <c r="B27" s="771"/>
      <c r="C27" s="771"/>
      <c r="D27" s="771"/>
      <c r="E27" s="771"/>
    </row>
    <row r="28" spans="1:14" ht="15.75" x14ac:dyDescent="0.25">
      <c r="A28" s="770"/>
      <c r="B28" s="770"/>
      <c r="C28" s="770"/>
      <c r="D28" s="770"/>
      <c r="E28" s="770"/>
    </row>
    <row r="29" spans="1:14" ht="15.75" x14ac:dyDescent="0.25">
      <c r="A29" s="770"/>
      <c r="B29" s="770"/>
      <c r="C29" s="770"/>
      <c r="D29" s="770"/>
      <c r="E29" s="770"/>
    </row>
    <row r="30" spans="1:14" x14ac:dyDescent="0.25">
      <c r="A30" s="17"/>
      <c r="B30" s="17"/>
      <c r="C30" s="17"/>
      <c r="D30" s="17"/>
      <c r="E30" s="17"/>
    </row>
    <row r="31" spans="1:14" x14ac:dyDescent="0.25">
      <c r="A31" s="17"/>
      <c r="B31" s="17"/>
      <c r="C31" s="17"/>
      <c r="D31" s="17"/>
      <c r="E31" s="17"/>
    </row>
    <row r="32" spans="1:14" x14ac:dyDescent="0.25">
      <c r="A32" s="17"/>
      <c r="B32" s="17"/>
      <c r="C32" s="17"/>
      <c r="D32" s="17"/>
      <c r="E32" s="17"/>
    </row>
    <row r="33" spans="1:5" x14ac:dyDescent="0.25">
      <c r="A33" s="17"/>
      <c r="B33" s="17"/>
      <c r="C33" s="17"/>
      <c r="D33" s="17"/>
      <c r="E33" s="17"/>
    </row>
    <row r="34" spans="1:5" x14ac:dyDescent="0.25">
      <c r="A34" s="17"/>
      <c r="B34" s="17"/>
      <c r="C34" s="17"/>
      <c r="D34" s="17"/>
      <c r="E34" s="17"/>
    </row>
    <row r="35" spans="1:5" x14ac:dyDescent="0.25">
      <c r="A35" s="17"/>
      <c r="B35" s="17"/>
      <c r="C35" s="17"/>
      <c r="D35" s="17"/>
      <c r="E35" s="17"/>
    </row>
    <row r="36" spans="1:5" x14ac:dyDescent="0.25">
      <c r="A36" s="17"/>
      <c r="B36" s="17"/>
      <c r="C36" s="17"/>
      <c r="D36" s="17"/>
      <c r="E36" s="17"/>
    </row>
    <row r="37" spans="1:5" x14ac:dyDescent="0.25">
      <c r="A37" s="17"/>
      <c r="B37" s="17"/>
      <c r="C37" s="17"/>
      <c r="D37" s="17"/>
      <c r="E37" s="17"/>
    </row>
    <row r="38" spans="1:5" x14ac:dyDescent="0.25">
      <c r="A38" s="17"/>
      <c r="B38" s="17"/>
      <c r="C38" s="17"/>
      <c r="D38" s="17"/>
      <c r="E38" s="17"/>
    </row>
    <row r="39" spans="1:5" x14ac:dyDescent="0.25">
      <c r="A39" s="17"/>
      <c r="B39" s="17"/>
      <c r="C39" s="17"/>
      <c r="D39" s="17"/>
      <c r="E39" s="17"/>
    </row>
    <row r="40" spans="1:5" x14ac:dyDescent="0.25">
      <c r="A40" s="17"/>
      <c r="B40" s="17"/>
      <c r="C40" s="17"/>
      <c r="D40" s="17"/>
      <c r="E40" s="17"/>
    </row>
    <row r="41" spans="1:5" x14ac:dyDescent="0.25">
      <c r="A41" s="17"/>
      <c r="B41" s="17"/>
      <c r="C41" s="17"/>
      <c r="D41" s="17"/>
      <c r="E41" s="17"/>
    </row>
    <row r="42" spans="1:5" x14ac:dyDescent="0.25">
      <c r="A42" s="17"/>
      <c r="B42" s="17"/>
      <c r="C42" s="17"/>
      <c r="D42" s="17"/>
      <c r="E42" s="17"/>
    </row>
    <row r="43" spans="1:5" x14ac:dyDescent="0.25">
      <c r="A43" s="17"/>
      <c r="B43" s="17"/>
      <c r="C43" s="17"/>
      <c r="D43" s="17"/>
      <c r="E43" s="17"/>
    </row>
  </sheetData>
  <mergeCells count="16">
    <mergeCell ref="A29:E29"/>
    <mergeCell ref="A27:E27"/>
    <mergeCell ref="A1:E1"/>
    <mergeCell ref="A28:E28"/>
    <mergeCell ref="A23:B23"/>
    <mergeCell ref="A25:C25"/>
    <mergeCell ref="A2:E2"/>
    <mergeCell ref="B4:B5"/>
    <mergeCell ref="C4:C5"/>
    <mergeCell ref="D4:D5"/>
    <mergeCell ref="A24:C24"/>
    <mergeCell ref="D24:E24"/>
    <mergeCell ref="E4:E6"/>
    <mergeCell ref="D23:E23"/>
    <mergeCell ref="D25:E25"/>
    <mergeCell ref="A4:A6"/>
  </mergeCells>
  <printOptions horizontalCentered="1"/>
  <pageMargins left="0.25" right="0.25" top="0.75" bottom="0.75" header="0.3" footer="0.3"/>
  <pageSetup paperSize="9" scale="90" orientation="portrait" r:id="rId1"/>
  <headerFooter>
    <oddFooter>&amp;C&amp;10 &amp;"-,Bold"&amp;12 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2"/>
  <sheetViews>
    <sheetView rightToLeft="1" view="pageBreakPreview" zoomScale="60" zoomScaleNormal="100" workbookViewId="0">
      <selection sqref="A1:F1"/>
    </sheetView>
  </sheetViews>
  <sheetFormatPr defaultRowHeight="14.25" x14ac:dyDescent="0.2"/>
  <cols>
    <col min="1" max="1" width="13.875" customWidth="1"/>
    <col min="2" max="2" width="11.5" customWidth="1"/>
    <col min="3" max="3" width="9.375" customWidth="1"/>
    <col min="4" max="4" width="21" customWidth="1"/>
    <col min="5" max="5" width="19.625" customWidth="1"/>
    <col min="6" max="6" width="22.375" customWidth="1"/>
  </cols>
  <sheetData>
    <row r="1" spans="1:6" ht="46.5" customHeight="1" x14ac:dyDescent="0.2">
      <c r="A1" s="779" t="s">
        <v>595</v>
      </c>
      <c r="B1" s="779"/>
      <c r="C1" s="779"/>
      <c r="D1" s="779"/>
      <c r="E1" s="779"/>
      <c r="F1" s="779"/>
    </row>
    <row r="2" spans="1:6" ht="53.25" customHeight="1" x14ac:dyDescent="0.2">
      <c r="A2" s="784" t="s">
        <v>683</v>
      </c>
      <c r="B2" s="784"/>
      <c r="C2" s="784"/>
      <c r="D2" s="784"/>
      <c r="E2" s="784"/>
      <c r="F2" s="784"/>
    </row>
    <row r="3" spans="1:6" ht="47.25" customHeight="1" thickBot="1" x14ac:dyDescent="0.25">
      <c r="A3" s="304" t="s">
        <v>537</v>
      </c>
      <c r="F3" s="304" t="s">
        <v>102</v>
      </c>
    </row>
    <row r="4" spans="1:6" ht="33" customHeight="1" x14ac:dyDescent="0.2">
      <c r="A4" s="780" t="s">
        <v>1</v>
      </c>
      <c r="B4" s="782" t="s">
        <v>538</v>
      </c>
      <c r="C4" s="782"/>
      <c r="D4" s="308" t="s">
        <v>539</v>
      </c>
      <c r="E4" s="308" t="s">
        <v>596</v>
      </c>
      <c r="F4" s="780" t="s">
        <v>2</v>
      </c>
    </row>
    <row r="5" spans="1:6" ht="67.5" customHeight="1" thickBot="1" x14ac:dyDescent="0.25">
      <c r="A5" s="781"/>
      <c r="B5" s="785" t="s">
        <v>684</v>
      </c>
      <c r="C5" s="785"/>
      <c r="D5" s="607" t="s">
        <v>685</v>
      </c>
      <c r="E5" s="607" t="s">
        <v>686</v>
      </c>
      <c r="F5" s="781"/>
    </row>
    <row r="6" spans="1:6" ht="33" customHeight="1" thickTop="1" x14ac:dyDescent="0.2">
      <c r="A6" s="305" t="s">
        <v>3</v>
      </c>
      <c r="B6" s="783">
        <v>21</v>
      </c>
      <c r="C6" s="783"/>
      <c r="D6" s="551">
        <v>26</v>
      </c>
      <c r="E6" s="551">
        <v>0</v>
      </c>
      <c r="F6" s="299" t="s">
        <v>4</v>
      </c>
    </row>
    <row r="7" spans="1:6" ht="33" customHeight="1" x14ac:dyDescent="0.2">
      <c r="A7" s="306" t="s">
        <v>5</v>
      </c>
      <c r="B7" s="778">
        <v>0</v>
      </c>
      <c r="C7" s="778"/>
      <c r="D7" s="552">
        <v>1</v>
      </c>
      <c r="E7" s="552">
        <v>33</v>
      </c>
      <c r="F7" s="287" t="s">
        <v>6</v>
      </c>
    </row>
    <row r="8" spans="1:6" ht="33" customHeight="1" x14ac:dyDescent="0.2">
      <c r="A8" s="288" t="s">
        <v>7</v>
      </c>
      <c r="B8" s="778">
        <v>0</v>
      </c>
      <c r="C8" s="778"/>
      <c r="D8" s="552">
        <v>18</v>
      </c>
      <c r="E8" s="552">
        <v>5</v>
      </c>
      <c r="F8" s="287" t="s">
        <v>8</v>
      </c>
    </row>
    <row r="9" spans="1:6" ht="33" customHeight="1" x14ac:dyDescent="0.2">
      <c r="A9" s="288" t="s">
        <v>9</v>
      </c>
      <c r="B9" s="778">
        <v>0</v>
      </c>
      <c r="C9" s="778"/>
      <c r="D9" s="552">
        <v>7</v>
      </c>
      <c r="E9" s="552">
        <v>0</v>
      </c>
      <c r="F9" s="287" t="s">
        <v>334</v>
      </c>
    </row>
    <row r="10" spans="1:6" ht="33" customHeight="1" x14ac:dyDescent="0.2">
      <c r="A10" s="288" t="s">
        <v>10</v>
      </c>
      <c r="B10" s="778">
        <v>21</v>
      </c>
      <c r="C10" s="778"/>
      <c r="D10" s="552">
        <v>113</v>
      </c>
      <c r="E10" s="552">
        <v>92</v>
      </c>
      <c r="F10" s="287" t="s">
        <v>11</v>
      </c>
    </row>
    <row r="11" spans="1:6" ht="33" customHeight="1" x14ac:dyDescent="0.2">
      <c r="A11" s="288" t="s">
        <v>12</v>
      </c>
      <c r="B11" s="778">
        <v>0</v>
      </c>
      <c r="C11" s="778"/>
      <c r="D11" s="552">
        <v>18</v>
      </c>
      <c r="E11" s="552">
        <v>6</v>
      </c>
      <c r="F11" s="287" t="s">
        <v>13</v>
      </c>
    </row>
    <row r="12" spans="1:6" ht="24" customHeight="1" x14ac:dyDescent="0.2">
      <c r="A12" s="288" t="s">
        <v>14</v>
      </c>
      <c r="B12" s="778">
        <v>0</v>
      </c>
      <c r="C12" s="778"/>
      <c r="D12" s="552">
        <v>8</v>
      </c>
      <c r="E12" s="552">
        <v>7</v>
      </c>
      <c r="F12" s="307" t="s">
        <v>15</v>
      </c>
    </row>
    <row r="13" spans="1:6" ht="33" customHeight="1" x14ac:dyDescent="0.2">
      <c r="A13" s="288" t="s">
        <v>16</v>
      </c>
      <c r="B13" s="778">
        <v>0</v>
      </c>
      <c r="C13" s="778"/>
      <c r="D13" s="552">
        <v>11</v>
      </c>
      <c r="E13" s="552">
        <v>23</v>
      </c>
      <c r="F13" s="287" t="s">
        <v>17</v>
      </c>
    </row>
    <row r="14" spans="1:6" ht="33" customHeight="1" x14ac:dyDescent="0.2">
      <c r="A14" s="288" t="s">
        <v>18</v>
      </c>
      <c r="B14" s="778">
        <v>1</v>
      </c>
      <c r="C14" s="778"/>
      <c r="D14" s="552">
        <v>4</v>
      </c>
      <c r="E14" s="552">
        <v>0</v>
      </c>
      <c r="F14" s="287" t="s">
        <v>19</v>
      </c>
    </row>
    <row r="15" spans="1:6" ht="33" customHeight="1" x14ac:dyDescent="0.2">
      <c r="A15" s="285" t="s">
        <v>20</v>
      </c>
      <c r="B15" s="778">
        <v>0</v>
      </c>
      <c r="C15" s="778"/>
      <c r="D15" s="552">
        <v>7</v>
      </c>
      <c r="E15" s="552">
        <v>8</v>
      </c>
      <c r="F15" s="287" t="s">
        <v>21</v>
      </c>
    </row>
    <row r="16" spans="1:6" ht="33" customHeight="1" x14ac:dyDescent="0.2">
      <c r="A16" s="285" t="s">
        <v>22</v>
      </c>
      <c r="B16" s="778">
        <v>0</v>
      </c>
      <c r="C16" s="778"/>
      <c r="D16" s="552">
        <v>5</v>
      </c>
      <c r="E16" s="552">
        <v>7</v>
      </c>
      <c r="F16" s="287" t="s">
        <v>335</v>
      </c>
    </row>
    <row r="17" spans="1:6" ht="33" customHeight="1" x14ac:dyDescent="0.2">
      <c r="A17" s="285" t="s">
        <v>23</v>
      </c>
      <c r="B17" s="778">
        <v>0</v>
      </c>
      <c r="C17" s="778"/>
      <c r="D17" s="552">
        <v>3</v>
      </c>
      <c r="E17" s="552">
        <v>4</v>
      </c>
      <c r="F17" s="287" t="s">
        <v>331</v>
      </c>
    </row>
    <row r="18" spans="1:6" ht="33" customHeight="1" x14ac:dyDescent="0.2">
      <c r="A18" s="285" t="s">
        <v>25</v>
      </c>
      <c r="B18" s="778">
        <v>0</v>
      </c>
      <c r="C18" s="778"/>
      <c r="D18" s="552">
        <v>6</v>
      </c>
      <c r="E18" s="552">
        <v>2</v>
      </c>
      <c r="F18" s="287" t="s">
        <v>26</v>
      </c>
    </row>
    <row r="19" spans="1:6" ht="33" customHeight="1" x14ac:dyDescent="0.2">
      <c r="A19" s="285" t="s">
        <v>27</v>
      </c>
      <c r="B19" s="778">
        <v>0</v>
      </c>
      <c r="C19" s="778"/>
      <c r="D19" s="552">
        <v>14</v>
      </c>
      <c r="E19" s="552">
        <v>19</v>
      </c>
      <c r="F19" s="299" t="s">
        <v>28</v>
      </c>
    </row>
    <row r="20" spans="1:6" ht="33" customHeight="1" thickBot="1" x14ac:dyDescent="0.25">
      <c r="A20" s="293" t="s">
        <v>29</v>
      </c>
      <c r="B20" s="776">
        <v>0</v>
      </c>
      <c r="C20" s="776"/>
      <c r="D20" s="553">
        <v>32</v>
      </c>
      <c r="E20" s="553">
        <v>27</v>
      </c>
      <c r="F20" s="294" t="s">
        <v>30</v>
      </c>
    </row>
    <row r="21" spans="1:6" ht="33" customHeight="1" thickBot="1" x14ac:dyDescent="0.25">
      <c r="A21" s="295" t="s">
        <v>31</v>
      </c>
      <c r="B21" s="777">
        <f>SUM(B6:B20)</f>
        <v>43</v>
      </c>
      <c r="C21" s="777"/>
      <c r="D21" s="605">
        <f>SUM(D6:D20)</f>
        <v>273</v>
      </c>
      <c r="E21" s="605">
        <f>SUM(E6:E20)</f>
        <v>233</v>
      </c>
      <c r="F21" s="296" t="s">
        <v>32</v>
      </c>
    </row>
    <row r="22" spans="1:6" ht="33" customHeight="1" x14ac:dyDescent="0.2">
      <c r="A22" s="622" t="s">
        <v>35</v>
      </c>
      <c r="B22" s="622"/>
      <c r="C22" s="622"/>
      <c r="D22" s="622"/>
      <c r="E22" s="674" t="s">
        <v>36</v>
      </c>
      <c r="F22" s="769"/>
    </row>
  </sheetData>
  <mergeCells count="24">
    <mergeCell ref="A22:D22"/>
    <mergeCell ref="E22:F22"/>
    <mergeCell ref="B12:C12"/>
    <mergeCell ref="A1:F1"/>
    <mergeCell ref="A4:A5"/>
    <mergeCell ref="F4:F5"/>
    <mergeCell ref="B4:C4"/>
    <mergeCell ref="B6:C6"/>
    <mergeCell ref="B7:C7"/>
    <mergeCell ref="B8:C8"/>
    <mergeCell ref="B9:C9"/>
    <mergeCell ref="B10:C10"/>
    <mergeCell ref="B11:C11"/>
    <mergeCell ref="A2:F2"/>
    <mergeCell ref="B5:C5"/>
    <mergeCell ref="B19:C19"/>
    <mergeCell ref="B20:C20"/>
    <mergeCell ref="B21:C21"/>
    <mergeCell ref="B13:C13"/>
    <mergeCell ref="B14:C14"/>
    <mergeCell ref="B15:C15"/>
    <mergeCell ref="B16:C16"/>
    <mergeCell ref="B17:C17"/>
    <mergeCell ref="B18:C18"/>
  </mergeCells>
  <printOptions horizontalCentered="1"/>
  <pageMargins left="0.25" right="0.25" top="0.75" bottom="0.75" header="0.3" footer="0.3"/>
  <pageSetup paperSize="9" scale="90" orientation="portrait" r:id="rId1"/>
  <headerFooter>
    <oddFooter>&amp;C&amp;"-,Bold"&amp;14 &amp;12 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47"/>
  <sheetViews>
    <sheetView rightToLeft="1" view="pageBreakPreview" topLeftCell="A10" zoomScale="71" zoomScaleSheetLayoutView="71" workbookViewId="0">
      <selection activeCell="F14" sqref="F14"/>
    </sheetView>
  </sheetViews>
  <sheetFormatPr defaultColWidth="9" defaultRowHeight="15" x14ac:dyDescent="0.25"/>
  <cols>
    <col min="1" max="1" width="12.375" style="9" customWidth="1"/>
    <col min="2" max="2" width="22.875" style="9" customWidth="1"/>
    <col min="3" max="3" width="18.75" style="9" customWidth="1"/>
    <col min="4" max="5" width="18" style="9" customWidth="1"/>
    <col min="6" max="6" width="18.625" style="9" customWidth="1"/>
    <col min="7" max="7" width="23.5" style="9" customWidth="1"/>
    <col min="8" max="16384" width="9" style="9"/>
  </cols>
  <sheetData>
    <row r="1" spans="1:12" ht="21.75" customHeight="1" x14ac:dyDescent="0.25">
      <c r="A1" s="789" t="s">
        <v>482</v>
      </c>
      <c r="B1" s="789"/>
      <c r="C1" s="789"/>
      <c r="D1" s="789"/>
      <c r="E1" s="789"/>
      <c r="F1" s="789"/>
      <c r="G1" s="789"/>
    </row>
    <row r="2" spans="1:12" ht="32.25" customHeight="1" x14ac:dyDescent="0.25">
      <c r="A2" s="789" t="s">
        <v>483</v>
      </c>
      <c r="B2" s="789"/>
      <c r="C2" s="789"/>
      <c r="D2" s="789"/>
      <c r="E2" s="789"/>
      <c r="F2" s="789"/>
      <c r="G2" s="789"/>
    </row>
    <row r="3" spans="1:12" ht="26.25" customHeight="1" thickBot="1" x14ac:dyDescent="0.3">
      <c r="A3" s="791" t="s">
        <v>573</v>
      </c>
      <c r="B3" s="791"/>
      <c r="C3" s="791"/>
      <c r="D3" s="791"/>
      <c r="E3" s="791"/>
      <c r="F3" s="791"/>
      <c r="G3" s="180" t="s">
        <v>574</v>
      </c>
      <c r="K3" s="300" t="s">
        <v>29</v>
      </c>
      <c r="L3" s="80">
        <v>22</v>
      </c>
    </row>
    <row r="4" spans="1:12" ht="17.25" customHeight="1" x14ac:dyDescent="0.25">
      <c r="A4" s="797" t="s">
        <v>292</v>
      </c>
      <c r="B4" s="794" t="s">
        <v>103</v>
      </c>
      <c r="C4" s="725"/>
      <c r="D4" s="786" t="s">
        <v>103</v>
      </c>
      <c r="E4" s="786" t="s">
        <v>104</v>
      </c>
      <c r="F4" s="786" t="s">
        <v>105</v>
      </c>
      <c r="G4" s="786" t="s">
        <v>288</v>
      </c>
      <c r="K4" s="300" t="s">
        <v>27</v>
      </c>
      <c r="L4" s="78">
        <v>13</v>
      </c>
    </row>
    <row r="5" spans="1:12" ht="20.25" customHeight="1" x14ac:dyDescent="0.25">
      <c r="A5" s="721"/>
      <c r="B5" s="795" t="s">
        <v>106</v>
      </c>
      <c r="C5" s="796"/>
      <c r="D5" s="787"/>
      <c r="E5" s="787"/>
      <c r="F5" s="787"/>
      <c r="G5" s="721"/>
      <c r="K5" s="300" t="s">
        <v>25</v>
      </c>
      <c r="L5" s="78">
        <v>18</v>
      </c>
    </row>
    <row r="6" spans="1:12" ht="32.25" customHeight="1" x14ac:dyDescent="0.25">
      <c r="A6" s="721"/>
      <c r="B6" s="164" t="s">
        <v>443</v>
      </c>
      <c r="C6" s="164" t="s">
        <v>444</v>
      </c>
      <c r="D6" s="787"/>
      <c r="E6" s="787"/>
      <c r="F6" s="787"/>
      <c r="G6" s="721"/>
      <c r="K6" s="300" t="s">
        <v>23</v>
      </c>
      <c r="L6" s="78">
        <v>3</v>
      </c>
    </row>
    <row r="7" spans="1:12" ht="66.75" customHeight="1" thickBot="1" x14ac:dyDescent="0.3">
      <c r="A7" s="790"/>
      <c r="B7" s="234" t="s">
        <v>462</v>
      </c>
      <c r="C7" s="234" t="s">
        <v>463</v>
      </c>
      <c r="D7" s="427" t="s">
        <v>106</v>
      </c>
      <c r="E7" s="415" t="s">
        <v>107</v>
      </c>
      <c r="F7" s="428" t="s">
        <v>108</v>
      </c>
      <c r="G7" s="790"/>
      <c r="K7" s="300" t="s">
        <v>22</v>
      </c>
      <c r="L7" s="78">
        <v>19</v>
      </c>
    </row>
    <row r="8" spans="1:12" ht="27" customHeight="1" thickTop="1" x14ac:dyDescent="0.25">
      <c r="A8" s="102" t="s">
        <v>3</v>
      </c>
      <c r="B8" s="554">
        <v>2</v>
      </c>
      <c r="C8" s="554">
        <v>16</v>
      </c>
      <c r="D8" s="555">
        <f t="shared" ref="D8:D22" si="0">B8+C8</f>
        <v>18</v>
      </c>
      <c r="E8" s="555">
        <f>F8-D8</f>
        <v>6</v>
      </c>
      <c r="F8" s="100">
        <v>24</v>
      </c>
      <c r="G8" s="4" t="s">
        <v>4</v>
      </c>
      <c r="K8" s="300" t="s">
        <v>20</v>
      </c>
      <c r="L8" s="78">
        <v>10</v>
      </c>
    </row>
    <row r="9" spans="1:12" ht="27" customHeight="1" x14ac:dyDescent="0.25">
      <c r="A9" s="103" t="s">
        <v>5</v>
      </c>
      <c r="B9" s="556">
        <v>0</v>
      </c>
      <c r="C9" s="556">
        <v>12</v>
      </c>
      <c r="D9" s="101">
        <f t="shared" si="0"/>
        <v>12</v>
      </c>
      <c r="E9" s="101">
        <f t="shared" ref="E9:E22" si="1">F9-D9</f>
        <v>2</v>
      </c>
      <c r="F9" s="101">
        <v>14</v>
      </c>
      <c r="G9" s="95" t="s">
        <v>6</v>
      </c>
      <c r="K9" s="300" t="s">
        <v>18</v>
      </c>
      <c r="L9" s="78">
        <v>15</v>
      </c>
    </row>
    <row r="10" spans="1:12" ht="27" customHeight="1" x14ac:dyDescent="0.25">
      <c r="A10" s="93" t="s">
        <v>7</v>
      </c>
      <c r="B10" s="557">
        <v>1</v>
      </c>
      <c r="C10" s="557">
        <v>19</v>
      </c>
      <c r="D10" s="101">
        <f t="shared" si="0"/>
        <v>20</v>
      </c>
      <c r="E10" s="101">
        <f t="shared" si="1"/>
        <v>4</v>
      </c>
      <c r="F10" s="78">
        <v>24</v>
      </c>
      <c r="G10" s="95" t="s">
        <v>8</v>
      </c>
      <c r="K10" s="300" t="s">
        <v>16</v>
      </c>
      <c r="L10" s="78">
        <v>13</v>
      </c>
    </row>
    <row r="11" spans="1:12" ht="27" customHeight="1" x14ac:dyDescent="0.25">
      <c r="A11" s="93" t="s">
        <v>9</v>
      </c>
      <c r="B11" s="557">
        <v>0</v>
      </c>
      <c r="C11" s="557">
        <v>11</v>
      </c>
      <c r="D11" s="101">
        <f t="shared" si="0"/>
        <v>11</v>
      </c>
      <c r="E11" s="101">
        <f t="shared" si="1"/>
        <v>4</v>
      </c>
      <c r="F11" s="78">
        <v>15</v>
      </c>
      <c r="G11" s="95" t="s">
        <v>334</v>
      </c>
      <c r="K11" s="300" t="s">
        <v>14</v>
      </c>
      <c r="L11" s="78">
        <v>5</v>
      </c>
    </row>
    <row r="12" spans="1:12" ht="30.75" customHeight="1" x14ac:dyDescent="0.25">
      <c r="A12" s="93" t="s">
        <v>10</v>
      </c>
      <c r="B12" s="557">
        <v>35</v>
      </c>
      <c r="C12" s="557">
        <v>26</v>
      </c>
      <c r="D12" s="101">
        <f t="shared" si="0"/>
        <v>61</v>
      </c>
      <c r="E12" s="101">
        <f t="shared" si="1"/>
        <v>2</v>
      </c>
      <c r="F12" s="78">
        <v>63</v>
      </c>
      <c r="G12" s="95" t="s">
        <v>11</v>
      </c>
      <c r="K12" s="300" t="s">
        <v>12</v>
      </c>
      <c r="L12" s="78">
        <v>21</v>
      </c>
    </row>
    <row r="13" spans="1:12" ht="27" customHeight="1" x14ac:dyDescent="0.25">
      <c r="A13" s="93" t="s">
        <v>12</v>
      </c>
      <c r="B13" s="557">
        <v>1</v>
      </c>
      <c r="C13" s="557">
        <v>20</v>
      </c>
      <c r="D13" s="101">
        <f t="shared" si="0"/>
        <v>21</v>
      </c>
      <c r="E13" s="101">
        <f t="shared" si="1"/>
        <v>0</v>
      </c>
      <c r="F13" s="78">
        <v>21</v>
      </c>
      <c r="G13" s="95" t="s">
        <v>13</v>
      </c>
      <c r="K13" s="300" t="s">
        <v>10</v>
      </c>
      <c r="L13" s="78">
        <v>63</v>
      </c>
    </row>
    <row r="14" spans="1:12" ht="27" customHeight="1" x14ac:dyDescent="0.25">
      <c r="A14" s="93" t="s">
        <v>14</v>
      </c>
      <c r="B14" s="557">
        <v>3</v>
      </c>
      <c r="C14" s="557">
        <v>2</v>
      </c>
      <c r="D14" s="101">
        <f t="shared" si="0"/>
        <v>5</v>
      </c>
      <c r="E14" s="101">
        <f t="shared" si="1"/>
        <v>0</v>
      </c>
      <c r="F14" s="78">
        <v>5</v>
      </c>
      <c r="G14" s="116" t="s">
        <v>15</v>
      </c>
      <c r="H14" s="112"/>
      <c r="K14" s="300" t="s">
        <v>9</v>
      </c>
      <c r="L14" s="78">
        <v>15</v>
      </c>
    </row>
    <row r="15" spans="1:12" ht="32.25" customHeight="1" x14ac:dyDescent="0.25">
      <c r="A15" s="93" t="s">
        <v>16</v>
      </c>
      <c r="B15" s="557">
        <v>1</v>
      </c>
      <c r="C15" s="557">
        <v>11</v>
      </c>
      <c r="D15" s="101">
        <f t="shared" si="0"/>
        <v>12</v>
      </c>
      <c r="E15" s="101">
        <f t="shared" si="1"/>
        <v>1</v>
      </c>
      <c r="F15" s="78">
        <v>13</v>
      </c>
      <c r="G15" s="116" t="s">
        <v>17</v>
      </c>
      <c r="H15" s="112"/>
      <c r="K15" s="300" t="s">
        <v>7</v>
      </c>
      <c r="L15" s="78">
        <v>24</v>
      </c>
    </row>
    <row r="16" spans="1:12" ht="18.75" customHeight="1" x14ac:dyDescent="0.25">
      <c r="A16" s="93" t="s">
        <v>18</v>
      </c>
      <c r="B16" s="557">
        <v>0</v>
      </c>
      <c r="C16" s="557">
        <v>13</v>
      </c>
      <c r="D16" s="101">
        <f t="shared" si="0"/>
        <v>13</v>
      </c>
      <c r="E16" s="101">
        <f t="shared" si="1"/>
        <v>2</v>
      </c>
      <c r="F16" s="78">
        <v>15</v>
      </c>
      <c r="G16" s="95" t="s">
        <v>19</v>
      </c>
      <c r="K16" s="300" t="s">
        <v>5</v>
      </c>
      <c r="L16" s="101">
        <v>14</v>
      </c>
    </row>
    <row r="17" spans="1:12" ht="27" customHeight="1" x14ac:dyDescent="0.25">
      <c r="A17" s="162" t="s">
        <v>20</v>
      </c>
      <c r="B17" s="78">
        <v>1</v>
      </c>
      <c r="C17" s="78">
        <v>5</v>
      </c>
      <c r="D17" s="101">
        <f t="shared" si="0"/>
        <v>6</v>
      </c>
      <c r="E17" s="101">
        <f t="shared" si="1"/>
        <v>4</v>
      </c>
      <c r="F17" s="78">
        <v>10</v>
      </c>
      <c r="G17" s="95" t="s">
        <v>21</v>
      </c>
      <c r="K17" s="300" t="s">
        <v>3</v>
      </c>
      <c r="L17" s="100">
        <v>24</v>
      </c>
    </row>
    <row r="18" spans="1:12" ht="27" customHeight="1" x14ac:dyDescent="0.25">
      <c r="A18" s="162" t="s">
        <v>22</v>
      </c>
      <c r="B18" s="78">
        <v>1</v>
      </c>
      <c r="C18" s="78">
        <v>14</v>
      </c>
      <c r="D18" s="101">
        <f t="shared" si="0"/>
        <v>15</v>
      </c>
      <c r="E18" s="101">
        <f t="shared" si="1"/>
        <v>4</v>
      </c>
      <c r="F18" s="78">
        <v>19</v>
      </c>
      <c r="G18" s="95" t="s">
        <v>335</v>
      </c>
    </row>
    <row r="19" spans="1:12" ht="27" customHeight="1" x14ac:dyDescent="0.25">
      <c r="A19" s="162" t="s">
        <v>23</v>
      </c>
      <c r="B19" s="78">
        <v>1</v>
      </c>
      <c r="C19" s="78">
        <v>2</v>
      </c>
      <c r="D19" s="101">
        <f t="shared" si="0"/>
        <v>3</v>
      </c>
      <c r="E19" s="101">
        <f t="shared" si="1"/>
        <v>0</v>
      </c>
      <c r="F19" s="78">
        <v>3</v>
      </c>
      <c r="G19" s="95" t="s">
        <v>331</v>
      </c>
    </row>
    <row r="20" spans="1:12" ht="27" customHeight="1" x14ac:dyDescent="0.25">
      <c r="A20" s="162" t="s">
        <v>25</v>
      </c>
      <c r="B20" s="78">
        <v>3</v>
      </c>
      <c r="C20" s="78">
        <v>15</v>
      </c>
      <c r="D20" s="101">
        <f t="shared" si="0"/>
        <v>18</v>
      </c>
      <c r="E20" s="101">
        <f t="shared" si="1"/>
        <v>0</v>
      </c>
      <c r="F20" s="78">
        <v>18</v>
      </c>
      <c r="G20" s="95" t="s">
        <v>26</v>
      </c>
    </row>
    <row r="21" spans="1:12" ht="27" customHeight="1" x14ac:dyDescent="0.25">
      <c r="A21" s="162" t="s">
        <v>27</v>
      </c>
      <c r="B21" s="78">
        <v>0</v>
      </c>
      <c r="C21" s="78">
        <v>12</v>
      </c>
      <c r="D21" s="101">
        <f t="shared" si="0"/>
        <v>12</v>
      </c>
      <c r="E21" s="101">
        <f t="shared" si="1"/>
        <v>1</v>
      </c>
      <c r="F21" s="78">
        <v>13</v>
      </c>
      <c r="G21" s="4" t="s">
        <v>28</v>
      </c>
    </row>
    <row r="22" spans="1:12" ht="27" customHeight="1" thickBot="1" x14ac:dyDescent="0.3">
      <c r="A22" s="87" t="s">
        <v>29</v>
      </c>
      <c r="B22" s="80">
        <v>1</v>
      </c>
      <c r="C22" s="80">
        <v>21</v>
      </c>
      <c r="D22" s="558">
        <f t="shared" si="0"/>
        <v>22</v>
      </c>
      <c r="E22" s="558">
        <f t="shared" si="1"/>
        <v>0</v>
      </c>
      <c r="F22" s="80">
        <v>22</v>
      </c>
      <c r="G22" s="96" t="s">
        <v>30</v>
      </c>
    </row>
    <row r="23" spans="1:12" ht="27" customHeight="1" thickBot="1" x14ac:dyDescent="0.3">
      <c r="A23" s="85" t="s">
        <v>31</v>
      </c>
      <c r="B23" s="559">
        <f>SUM(B8:B22)</f>
        <v>50</v>
      </c>
      <c r="C23" s="559">
        <f>SUM(C8:C22)</f>
        <v>199</v>
      </c>
      <c r="D23" s="560">
        <f>SUM(D8:D22)</f>
        <v>249</v>
      </c>
      <c r="E23" s="560">
        <f>SUM(E8:E22)</f>
        <v>30</v>
      </c>
      <c r="F23" s="559">
        <f>SUM(F8:F22)</f>
        <v>279</v>
      </c>
      <c r="G23" s="97" t="s">
        <v>32</v>
      </c>
    </row>
    <row r="24" spans="1:12" ht="22.5" customHeight="1" x14ac:dyDescent="0.25">
      <c r="A24" s="772" t="s">
        <v>109</v>
      </c>
      <c r="B24" s="772"/>
      <c r="C24" s="772"/>
      <c r="D24" s="772"/>
      <c r="E24" s="54"/>
      <c r="F24" s="705" t="s">
        <v>34</v>
      </c>
      <c r="G24" s="792"/>
    </row>
    <row r="25" spans="1:12" ht="24" customHeight="1" x14ac:dyDescent="0.25">
      <c r="A25" s="767" t="s">
        <v>40</v>
      </c>
      <c r="B25" s="767"/>
      <c r="C25" s="767"/>
      <c r="D25" s="793"/>
      <c r="E25" s="153"/>
      <c r="F25" s="701" t="s">
        <v>101</v>
      </c>
      <c r="G25" s="630"/>
    </row>
    <row r="26" spans="1:12" ht="23.25" customHeight="1" x14ac:dyDescent="0.25">
      <c r="A26" s="311"/>
      <c r="B26" s="311"/>
      <c r="C26" s="311"/>
      <c r="D26" s="315"/>
      <c r="E26" s="311"/>
      <c r="F26" s="312"/>
      <c r="G26" s="313"/>
    </row>
    <row r="27" spans="1:12" ht="28.5" customHeight="1" x14ac:dyDescent="0.25">
      <c r="A27" s="788"/>
      <c r="B27" s="788"/>
      <c r="C27" s="788"/>
      <c r="D27" s="788"/>
      <c r="E27" s="788"/>
      <c r="F27" s="788"/>
      <c r="G27" s="788"/>
    </row>
    <row r="28" spans="1:12" ht="21.75" customHeight="1" x14ac:dyDescent="0.25">
      <c r="A28" s="788"/>
      <c r="B28" s="788"/>
      <c r="C28" s="788"/>
      <c r="D28" s="788"/>
      <c r="E28" s="788"/>
      <c r="F28" s="788"/>
      <c r="G28" s="788"/>
    </row>
    <row r="29" spans="1:12" ht="22.5" customHeight="1" x14ac:dyDescent="0.25">
      <c r="A29" s="788"/>
      <c r="B29" s="788"/>
      <c r="C29" s="788"/>
      <c r="D29" s="788"/>
      <c r="E29" s="788"/>
      <c r="F29" s="788"/>
      <c r="G29" s="788"/>
    </row>
    <row r="30" spans="1:12" ht="24.75" customHeight="1" x14ac:dyDescent="0.25">
      <c r="A30" s="177"/>
      <c r="B30" s="17"/>
      <c r="C30" s="17"/>
      <c r="D30" s="17"/>
      <c r="E30" s="17"/>
      <c r="F30" s="17"/>
      <c r="G30" s="180"/>
    </row>
    <row r="31" spans="1:12" x14ac:dyDescent="0.25">
      <c r="A31" s="17"/>
      <c r="B31" s="17"/>
      <c r="C31" s="17"/>
      <c r="D31" s="17"/>
      <c r="E31" s="17"/>
      <c r="F31" s="17"/>
      <c r="G31" s="17"/>
    </row>
    <row r="32" spans="1:12" x14ac:dyDescent="0.25">
      <c r="A32" s="17"/>
      <c r="B32" s="17"/>
      <c r="C32" s="17"/>
      <c r="D32" s="17"/>
      <c r="E32" s="17"/>
      <c r="F32" s="17"/>
      <c r="G32" s="17"/>
    </row>
    <row r="33" spans="1:7" ht="13.5" customHeight="1" x14ac:dyDescent="0.25">
      <c r="A33" s="17"/>
      <c r="B33" s="17"/>
      <c r="C33" s="17"/>
      <c r="D33" s="17"/>
      <c r="E33" s="17"/>
      <c r="F33" s="17"/>
      <c r="G33" s="17"/>
    </row>
    <row r="34" spans="1:7" x14ac:dyDescent="0.25">
      <c r="A34" s="17"/>
      <c r="B34" s="17"/>
      <c r="C34" s="17"/>
      <c r="D34" s="17"/>
      <c r="E34" s="17"/>
      <c r="F34" s="17"/>
      <c r="G34" s="17"/>
    </row>
    <row r="35" spans="1:7" x14ac:dyDescent="0.25">
      <c r="A35" s="17"/>
      <c r="B35" s="17"/>
      <c r="C35" s="17"/>
      <c r="D35" s="17"/>
      <c r="E35" s="17"/>
      <c r="F35" s="17"/>
      <c r="G35" s="17"/>
    </row>
    <row r="36" spans="1:7" x14ac:dyDescent="0.25">
      <c r="A36" s="17"/>
      <c r="B36" s="17"/>
      <c r="C36" s="17"/>
      <c r="D36" s="17"/>
      <c r="E36" s="17"/>
      <c r="F36" s="17"/>
      <c r="G36" s="17"/>
    </row>
    <row r="37" spans="1:7" x14ac:dyDescent="0.25">
      <c r="A37" s="17"/>
      <c r="B37" s="17"/>
      <c r="C37" s="17"/>
      <c r="D37" s="17"/>
      <c r="E37" s="17"/>
      <c r="F37" s="17"/>
      <c r="G37" s="17"/>
    </row>
    <row r="38" spans="1:7" x14ac:dyDescent="0.25">
      <c r="A38" s="17"/>
      <c r="B38" s="17"/>
      <c r="C38" s="17"/>
      <c r="D38" s="17"/>
      <c r="E38" s="17"/>
      <c r="F38" s="17"/>
      <c r="G38" s="17"/>
    </row>
    <row r="39" spans="1:7" x14ac:dyDescent="0.25">
      <c r="A39" s="17"/>
      <c r="B39" s="17"/>
      <c r="C39" s="17"/>
      <c r="D39" s="17"/>
      <c r="E39" s="17"/>
      <c r="F39" s="17"/>
      <c r="G39" s="17"/>
    </row>
    <row r="40" spans="1:7" x14ac:dyDescent="0.25">
      <c r="A40" s="17"/>
      <c r="B40" s="17"/>
      <c r="C40" s="17"/>
      <c r="D40" s="17"/>
      <c r="E40" s="17"/>
      <c r="F40" s="17"/>
      <c r="G40" s="17"/>
    </row>
    <row r="41" spans="1:7" ht="9" customHeight="1" x14ac:dyDescent="0.25">
      <c r="A41" s="17"/>
      <c r="B41" s="17"/>
      <c r="C41" s="17"/>
      <c r="D41" s="17"/>
      <c r="E41" s="17"/>
      <c r="F41" s="17"/>
      <c r="G41" s="17"/>
    </row>
    <row r="42" spans="1:7" x14ac:dyDescent="0.25">
      <c r="A42" s="17"/>
      <c r="B42" s="17"/>
      <c r="C42" s="17"/>
      <c r="D42" s="17"/>
      <c r="E42" s="17"/>
      <c r="F42" s="17"/>
      <c r="G42" s="17"/>
    </row>
    <row r="43" spans="1:7" x14ac:dyDescent="0.25">
      <c r="A43" s="17"/>
      <c r="B43" s="17"/>
      <c r="C43" s="17"/>
      <c r="D43" s="17"/>
      <c r="E43" s="17"/>
      <c r="F43" s="17"/>
      <c r="G43" s="17"/>
    </row>
    <row r="44" spans="1:7" x14ac:dyDescent="0.25">
      <c r="A44" s="17"/>
      <c r="B44" s="17"/>
      <c r="C44" s="17"/>
      <c r="D44" s="17"/>
      <c r="E44" s="17"/>
      <c r="F44" s="17"/>
      <c r="G44" s="17"/>
    </row>
    <row r="45" spans="1:7" x14ac:dyDescent="0.25">
      <c r="A45" s="17"/>
      <c r="B45" s="17"/>
      <c r="C45" s="17"/>
      <c r="D45" s="17"/>
      <c r="E45" s="17"/>
      <c r="F45" s="17"/>
      <c r="G45" s="17"/>
    </row>
    <row r="46" spans="1:7" x14ac:dyDescent="0.25">
      <c r="A46" s="17"/>
      <c r="B46" s="17"/>
      <c r="C46" s="17"/>
      <c r="D46" s="17"/>
      <c r="E46" s="17"/>
      <c r="F46" s="17"/>
      <c r="G46" s="17"/>
    </row>
    <row r="47" spans="1:7" x14ac:dyDescent="0.25">
      <c r="A47" s="17"/>
      <c r="B47" s="17"/>
      <c r="C47" s="17"/>
      <c r="D47" s="17"/>
      <c r="E47" s="17"/>
      <c r="F47" s="17"/>
      <c r="G47" s="17"/>
    </row>
  </sheetData>
  <mergeCells count="17">
    <mergeCell ref="A1:G1"/>
    <mergeCell ref="A28:G28"/>
    <mergeCell ref="A3:F3"/>
    <mergeCell ref="A24:D24"/>
    <mergeCell ref="F24:G24"/>
    <mergeCell ref="A25:D25"/>
    <mergeCell ref="F25:G25"/>
    <mergeCell ref="B4:C4"/>
    <mergeCell ref="B5:C5"/>
    <mergeCell ref="A4:A7"/>
    <mergeCell ref="D4:D6"/>
    <mergeCell ref="E4:E6"/>
    <mergeCell ref="F4:F6"/>
    <mergeCell ref="A29:G29"/>
    <mergeCell ref="A2:G2"/>
    <mergeCell ref="G4:G7"/>
    <mergeCell ref="A27:G27"/>
  </mergeCells>
  <printOptions horizontalCentered="1"/>
  <pageMargins left="0.25" right="0.25" top="0.75" bottom="0.75" header="0.3" footer="0.3"/>
  <pageSetup paperSize="9" scale="69" orientation="portrait" r:id="rId1"/>
  <headerFooter>
    <oddFooter>&amp;C&amp;"-,Bold"&amp;12 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0"/>
  <sheetViews>
    <sheetView rightToLeft="1" view="pageBreakPreview" topLeftCell="A2" zoomScale="60" workbookViewId="0">
      <selection activeCell="F14" sqref="F14"/>
    </sheetView>
  </sheetViews>
  <sheetFormatPr defaultColWidth="9" defaultRowHeight="15" x14ac:dyDescent="0.25"/>
  <cols>
    <col min="1" max="1" width="13.75" style="9" customWidth="1"/>
    <col min="2" max="2" width="15.875" style="9" customWidth="1"/>
    <col min="3" max="3" width="19.25" style="9" customWidth="1"/>
    <col min="4" max="4" width="16.75" style="9" customWidth="1"/>
    <col min="5" max="5" width="18.25" style="9" customWidth="1"/>
    <col min="6" max="6" width="19.875" style="9" customWidth="1"/>
    <col min="7" max="7" width="22.875" style="9" customWidth="1"/>
    <col min="8" max="16384" width="9" style="9"/>
  </cols>
  <sheetData>
    <row r="1" spans="1:7" hidden="1" x14ac:dyDescent="0.25">
      <c r="A1" s="17"/>
      <c r="B1" s="17"/>
      <c r="C1" s="17"/>
      <c r="D1" s="17"/>
      <c r="E1" s="17"/>
      <c r="F1" s="17"/>
      <c r="G1" s="17"/>
    </row>
    <row r="2" spans="1:7" ht="19.5" customHeight="1" x14ac:dyDescent="0.25">
      <c r="A2" s="632" t="s">
        <v>575</v>
      </c>
      <c r="B2" s="632"/>
      <c r="C2" s="632"/>
      <c r="D2" s="632"/>
      <c r="E2" s="632"/>
      <c r="F2" s="632"/>
      <c r="G2" s="632"/>
    </row>
    <row r="3" spans="1:7" ht="21.75" customHeight="1" x14ac:dyDescent="0.25">
      <c r="A3" s="632" t="s">
        <v>601</v>
      </c>
      <c r="B3" s="632"/>
      <c r="C3" s="632"/>
      <c r="D3" s="632"/>
      <c r="E3" s="632"/>
      <c r="F3" s="632"/>
      <c r="G3" s="632"/>
    </row>
    <row r="4" spans="1:7" ht="27" customHeight="1" thickBot="1" x14ac:dyDescent="0.3">
      <c r="A4" s="791" t="s">
        <v>115</v>
      </c>
      <c r="B4" s="791"/>
      <c r="C4" s="791"/>
      <c r="D4" s="791"/>
      <c r="E4" s="203"/>
      <c r="F4" s="203"/>
      <c r="G4" s="7" t="s">
        <v>576</v>
      </c>
    </row>
    <row r="5" spans="1:7" ht="21" customHeight="1" x14ac:dyDescent="0.25">
      <c r="A5" s="633" t="s">
        <v>110</v>
      </c>
      <c r="B5" s="633" t="s">
        <v>464</v>
      </c>
      <c r="C5" s="633" t="s">
        <v>290</v>
      </c>
      <c r="D5" s="633"/>
      <c r="E5" s="633"/>
      <c r="F5" s="633"/>
      <c r="G5" s="633"/>
    </row>
    <row r="6" spans="1:7" ht="21.75" customHeight="1" thickBot="1" x14ac:dyDescent="0.3">
      <c r="A6" s="634"/>
      <c r="B6" s="634"/>
      <c r="C6" s="798" t="s">
        <v>291</v>
      </c>
      <c r="D6" s="798"/>
      <c r="E6" s="798"/>
      <c r="F6" s="798"/>
      <c r="G6" s="798"/>
    </row>
    <row r="7" spans="1:7" ht="36" customHeight="1" x14ac:dyDescent="0.25">
      <c r="A7" s="634"/>
      <c r="B7" s="634"/>
      <c r="C7" s="156" t="s">
        <v>484</v>
      </c>
      <c r="D7" s="156" t="s">
        <v>294</v>
      </c>
      <c r="E7" s="156" t="s">
        <v>295</v>
      </c>
      <c r="F7" s="152" t="s">
        <v>485</v>
      </c>
      <c r="G7" s="152" t="s">
        <v>303</v>
      </c>
    </row>
    <row r="8" spans="1:7" ht="53.25" customHeight="1" thickBot="1" x14ac:dyDescent="0.3">
      <c r="A8" s="157" t="s">
        <v>111</v>
      </c>
      <c r="B8" s="157" t="s">
        <v>306</v>
      </c>
      <c r="C8" s="157" t="s">
        <v>112</v>
      </c>
      <c r="D8" s="157" t="s">
        <v>113</v>
      </c>
      <c r="E8" s="157" t="s">
        <v>114</v>
      </c>
      <c r="F8" s="157" t="s">
        <v>428</v>
      </c>
      <c r="G8" s="157" t="s">
        <v>429</v>
      </c>
    </row>
    <row r="9" spans="1:7" ht="35.1" customHeight="1" thickTop="1" x14ac:dyDescent="0.25">
      <c r="A9" s="204">
        <v>2012</v>
      </c>
      <c r="B9" s="561">
        <v>238</v>
      </c>
      <c r="C9" s="562">
        <v>110642</v>
      </c>
      <c r="D9" s="562">
        <v>112607</v>
      </c>
      <c r="E9" s="562">
        <v>9318</v>
      </c>
      <c r="F9" s="562">
        <v>130232</v>
      </c>
      <c r="G9" s="562">
        <v>19590</v>
      </c>
    </row>
    <row r="10" spans="1:7" ht="35.1" customHeight="1" x14ac:dyDescent="0.25">
      <c r="A10" s="205">
        <v>2013</v>
      </c>
      <c r="B10" s="563">
        <v>237</v>
      </c>
      <c r="C10" s="563">
        <v>130232</v>
      </c>
      <c r="D10" s="563">
        <v>112923</v>
      </c>
      <c r="E10" s="563">
        <v>90236</v>
      </c>
      <c r="F10" s="563">
        <v>152919</v>
      </c>
      <c r="G10" s="563">
        <v>22687</v>
      </c>
    </row>
    <row r="11" spans="1:7" ht="35.1" customHeight="1" x14ac:dyDescent="0.25">
      <c r="A11" s="242">
        <v>2014</v>
      </c>
      <c r="B11" s="564">
        <v>234</v>
      </c>
      <c r="C11" s="515">
        <v>152920</v>
      </c>
      <c r="D11" s="515">
        <v>103576</v>
      </c>
      <c r="E11" s="515">
        <v>95625</v>
      </c>
      <c r="F11" s="515">
        <v>160871</v>
      </c>
      <c r="G11" s="515">
        <v>7951</v>
      </c>
    </row>
    <row r="12" spans="1:7" ht="46.5" customHeight="1" x14ac:dyDescent="0.25">
      <c r="A12" s="242">
        <v>2015</v>
      </c>
      <c r="B12" s="564">
        <v>179</v>
      </c>
      <c r="C12" s="515">
        <v>160871</v>
      </c>
      <c r="D12" s="515">
        <v>88376</v>
      </c>
      <c r="E12" s="515">
        <v>92465</v>
      </c>
      <c r="F12" s="515">
        <v>156782</v>
      </c>
      <c r="G12" s="565">
        <v>-4089</v>
      </c>
    </row>
    <row r="13" spans="1:7" ht="32.25" customHeight="1" x14ac:dyDescent="0.25">
      <c r="A13" s="242">
        <v>2016</v>
      </c>
      <c r="B13" s="564">
        <v>173</v>
      </c>
      <c r="C13" s="515">
        <v>156781</v>
      </c>
      <c r="D13" s="515">
        <v>58731</v>
      </c>
      <c r="E13" s="515">
        <v>75373</v>
      </c>
      <c r="F13" s="515">
        <f>C13+D13-E13</f>
        <v>140139</v>
      </c>
      <c r="G13" s="565">
        <f>D13-E13</f>
        <v>-16642</v>
      </c>
    </row>
    <row r="14" spans="1:7" ht="32.25" customHeight="1" thickBot="1" x14ac:dyDescent="0.3">
      <c r="A14" s="204">
        <v>2017</v>
      </c>
      <c r="B14" s="561">
        <v>160</v>
      </c>
      <c r="C14" s="562">
        <v>140140</v>
      </c>
      <c r="D14" s="562">
        <v>77683</v>
      </c>
      <c r="E14" s="562">
        <v>71070</v>
      </c>
      <c r="F14" s="562">
        <v>146753</v>
      </c>
      <c r="G14" s="566">
        <v>6613</v>
      </c>
    </row>
    <row r="15" spans="1:7" ht="36" customHeight="1" x14ac:dyDescent="0.25">
      <c r="A15" s="800" t="s">
        <v>305</v>
      </c>
      <c r="B15" s="800"/>
      <c r="C15" s="800"/>
      <c r="D15" s="800"/>
      <c r="E15" s="802" t="s">
        <v>354</v>
      </c>
      <c r="F15" s="802"/>
      <c r="G15" s="802"/>
    </row>
    <row r="16" spans="1:7" ht="19.5" customHeight="1" x14ac:dyDescent="0.25">
      <c r="A16" s="799" t="s">
        <v>332</v>
      </c>
      <c r="B16" s="799"/>
      <c r="C16" s="799"/>
      <c r="D16" s="799"/>
      <c r="E16" s="801" t="s">
        <v>353</v>
      </c>
      <c r="F16" s="801"/>
      <c r="G16" s="801"/>
    </row>
    <row r="17" spans="1:7" ht="25.5" customHeight="1" x14ac:dyDescent="0.25">
      <c r="A17" s="622" t="s">
        <v>35</v>
      </c>
      <c r="B17" s="622"/>
      <c r="C17" s="622"/>
      <c r="D17" s="622"/>
      <c r="E17" s="675" t="s">
        <v>36</v>
      </c>
      <c r="F17" s="675"/>
      <c r="G17" s="675"/>
    </row>
    <row r="18" spans="1:7" x14ac:dyDescent="0.25">
      <c r="A18" s="12"/>
      <c r="B18" s="12"/>
      <c r="C18" s="12"/>
      <c r="D18" s="12"/>
      <c r="E18" s="12"/>
      <c r="F18" s="12"/>
      <c r="G18" s="12"/>
    </row>
    <row r="19" spans="1:7" x14ac:dyDescent="0.25">
      <c r="E19" s="13"/>
    </row>
    <row r="20" spans="1:7" x14ac:dyDescent="0.25">
      <c r="E20" s="13"/>
    </row>
  </sheetData>
  <mergeCells count="13">
    <mergeCell ref="C5:G5"/>
    <mergeCell ref="A2:G2"/>
    <mergeCell ref="A17:D17"/>
    <mergeCell ref="A3:G3"/>
    <mergeCell ref="A5:A7"/>
    <mergeCell ref="B5:B7"/>
    <mergeCell ref="C6:G6"/>
    <mergeCell ref="E17:G17"/>
    <mergeCell ref="A4:D4"/>
    <mergeCell ref="A16:D16"/>
    <mergeCell ref="A15:D15"/>
    <mergeCell ref="E16:G16"/>
    <mergeCell ref="E15:G15"/>
  </mergeCells>
  <printOptions horizontalCentered="1"/>
  <pageMargins left="0.25" right="0.25" top="0.75" bottom="0.75" header="0.3" footer="0.3"/>
  <pageSetup paperSize="9" scale="97" orientation="landscape" r:id="rId1"/>
  <headerFooter>
    <oddFooter>&amp;C&amp;"-,Bold"&amp;12 27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25"/>
  <sheetViews>
    <sheetView rightToLeft="1" view="pageBreakPreview" zoomScale="60" workbookViewId="0">
      <selection activeCell="A23" sqref="A23:D23"/>
    </sheetView>
  </sheetViews>
  <sheetFormatPr defaultColWidth="9" defaultRowHeight="15" x14ac:dyDescent="0.25"/>
  <cols>
    <col min="1" max="1" width="14.5" style="9" customWidth="1"/>
    <col min="2" max="2" width="15.625" style="9" customWidth="1"/>
    <col min="3" max="3" width="17.75" style="9" customWidth="1"/>
    <col min="4" max="4" width="20.5" style="9" customWidth="1"/>
    <col min="5" max="5" width="17.875" style="9" customWidth="1"/>
    <col min="6" max="6" width="22.375" style="9" customWidth="1"/>
    <col min="7" max="7" width="21.25" style="9" customWidth="1"/>
    <col min="8" max="16384" width="9" style="9"/>
  </cols>
  <sheetData>
    <row r="1" spans="1:7" ht="37.5" customHeight="1" x14ac:dyDescent="0.25">
      <c r="A1" s="804" t="s">
        <v>486</v>
      </c>
      <c r="B1" s="804"/>
      <c r="C1" s="804"/>
      <c r="D1" s="804"/>
      <c r="E1" s="804"/>
      <c r="F1" s="804"/>
      <c r="G1" s="804"/>
    </row>
    <row r="2" spans="1:7" ht="59.25" customHeight="1" x14ac:dyDescent="0.25">
      <c r="A2" s="804" t="s">
        <v>487</v>
      </c>
      <c r="B2" s="804"/>
      <c r="C2" s="804"/>
      <c r="D2" s="804"/>
      <c r="E2" s="804"/>
      <c r="F2" s="804"/>
      <c r="G2" s="804"/>
    </row>
    <row r="3" spans="1:7" ht="24.75" customHeight="1" thickBot="1" x14ac:dyDescent="0.3">
      <c r="A3" s="333" t="s">
        <v>577</v>
      </c>
      <c r="B3" s="26"/>
      <c r="C3" s="26"/>
      <c r="D3" s="26"/>
      <c r="E3" s="26"/>
      <c r="F3" s="26"/>
      <c r="G3" s="26" t="s">
        <v>123</v>
      </c>
    </row>
    <row r="4" spans="1:7" ht="72" customHeight="1" x14ac:dyDescent="0.25">
      <c r="A4" s="805" t="s">
        <v>287</v>
      </c>
      <c r="B4" s="401" t="s">
        <v>116</v>
      </c>
      <c r="C4" s="334" t="s">
        <v>458</v>
      </c>
      <c r="D4" s="334" t="s">
        <v>459</v>
      </c>
      <c r="E4" s="334" t="s">
        <v>304</v>
      </c>
      <c r="F4" s="334" t="s">
        <v>460</v>
      </c>
      <c r="G4" s="807" t="s">
        <v>288</v>
      </c>
    </row>
    <row r="5" spans="1:7" ht="81" customHeight="1" thickBot="1" x14ac:dyDescent="0.3">
      <c r="A5" s="806"/>
      <c r="B5" s="424" t="s">
        <v>117</v>
      </c>
      <c r="C5" s="424" t="s">
        <v>118</v>
      </c>
      <c r="D5" s="424" t="s">
        <v>119</v>
      </c>
      <c r="E5" s="424" t="s">
        <v>120</v>
      </c>
      <c r="F5" s="424" t="s">
        <v>121</v>
      </c>
      <c r="G5" s="808"/>
    </row>
    <row r="6" spans="1:7" ht="39.950000000000003" customHeight="1" thickTop="1" x14ac:dyDescent="0.25">
      <c r="A6" s="335" t="s">
        <v>336</v>
      </c>
      <c r="B6" s="567">
        <v>0</v>
      </c>
      <c r="C6" s="526">
        <v>0</v>
      </c>
      <c r="D6" s="526">
        <v>0</v>
      </c>
      <c r="E6" s="526">
        <v>0</v>
      </c>
      <c r="F6" s="526">
        <v>0</v>
      </c>
      <c r="G6" s="336" t="s">
        <v>338</v>
      </c>
    </row>
    <row r="7" spans="1:7" ht="39.950000000000003" customHeight="1" x14ac:dyDescent="0.25">
      <c r="A7" s="337" t="s">
        <v>5</v>
      </c>
      <c r="B7" s="465">
        <v>1556618</v>
      </c>
      <c r="C7" s="528">
        <v>81600</v>
      </c>
      <c r="D7" s="568">
        <f>C7/B7*100</f>
        <v>5.2421339082549476</v>
      </c>
      <c r="E7" s="465">
        <v>43375</v>
      </c>
      <c r="F7" s="569">
        <f>E7/B7*100</f>
        <v>2.786489684688215</v>
      </c>
      <c r="G7" s="338" t="s">
        <v>6</v>
      </c>
    </row>
    <row r="8" spans="1:7" ht="39.950000000000003" customHeight="1" x14ac:dyDescent="0.25">
      <c r="A8" s="337" t="s">
        <v>7</v>
      </c>
      <c r="B8" s="465">
        <v>1594942</v>
      </c>
      <c r="C8" s="528">
        <v>193628</v>
      </c>
      <c r="D8" s="568">
        <f t="shared" ref="D8:D21" si="0">C8/B8*100</f>
        <v>12.140127979575432</v>
      </c>
      <c r="E8" s="465">
        <v>73780</v>
      </c>
      <c r="F8" s="569">
        <f t="shared" ref="F8:F21" si="1">E8/B8*100</f>
        <v>4.6258735427369775</v>
      </c>
      <c r="G8" s="338" t="s">
        <v>8</v>
      </c>
    </row>
    <row r="9" spans="1:7" ht="39.950000000000003" customHeight="1" x14ac:dyDescent="0.25">
      <c r="A9" s="339" t="s">
        <v>9</v>
      </c>
      <c r="B9" s="465">
        <v>1725914</v>
      </c>
      <c r="C9" s="528">
        <v>125728</v>
      </c>
      <c r="D9" s="568">
        <f t="shared" si="0"/>
        <v>7.2847198643733124</v>
      </c>
      <c r="E9" s="465">
        <v>90903</v>
      </c>
      <c r="F9" s="569">
        <f t="shared" si="1"/>
        <v>5.2669484111027547</v>
      </c>
      <c r="G9" s="338" t="s">
        <v>334</v>
      </c>
    </row>
    <row r="10" spans="1:7" ht="39.950000000000003" customHeight="1" x14ac:dyDescent="0.25">
      <c r="A10" s="337" t="s">
        <v>10</v>
      </c>
      <c r="B10" s="465">
        <v>7916847</v>
      </c>
      <c r="C10" s="528">
        <v>695731</v>
      </c>
      <c r="D10" s="568">
        <f t="shared" si="0"/>
        <v>8.7879808716778278</v>
      </c>
      <c r="E10" s="465">
        <v>428788</v>
      </c>
      <c r="F10" s="569">
        <f t="shared" si="1"/>
        <v>5.4161460995772686</v>
      </c>
      <c r="G10" s="338" t="s">
        <v>11</v>
      </c>
    </row>
    <row r="11" spans="1:7" ht="39.950000000000003" customHeight="1" x14ac:dyDescent="0.25">
      <c r="A11" s="337" t="s">
        <v>12</v>
      </c>
      <c r="B11" s="465">
        <v>2011706</v>
      </c>
      <c r="C11" s="528">
        <v>155864</v>
      </c>
      <c r="D11" s="568">
        <f t="shared" si="0"/>
        <v>7.7478518232783529</v>
      </c>
      <c r="E11" s="465">
        <v>98085</v>
      </c>
      <c r="F11" s="569">
        <f t="shared" si="1"/>
        <v>4.8757124550008797</v>
      </c>
      <c r="G11" s="338" t="s">
        <v>13</v>
      </c>
    </row>
    <row r="12" spans="1:7" ht="40.5" customHeight="1" x14ac:dyDescent="0.25">
      <c r="A12" s="337" t="s">
        <v>14</v>
      </c>
      <c r="B12" s="465">
        <v>1187245</v>
      </c>
      <c r="C12" s="528">
        <v>64392</v>
      </c>
      <c r="D12" s="568">
        <f t="shared" si="0"/>
        <v>5.4236488677568664</v>
      </c>
      <c r="E12" s="465">
        <v>34789</v>
      </c>
      <c r="F12" s="569">
        <f t="shared" si="1"/>
        <v>2.9302292281711018</v>
      </c>
      <c r="G12" s="338" t="s">
        <v>15</v>
      </c>
    </row>
    <row r="13" spans="1:7" ht="39.950000000000003" customHeight="1" x14ac:dyDescent="0.25">
      <c r="A13" s="337" t="s">
        <v>16</v>
      </c>
      <c r="B13" s="465">
        <v>1343125</v>
      </c>
      <c r="C13" s="528">
        <v>71440</v>
      </c>
      <c r="D13" s="568">
        <f t="shared" si="0"/>
        <v>5.3189390414146116</v>
      </c>
      <c r="E13" s="465">
        <v>32931</v>
      </c>
      <c r="F13" s="569">
        <f t="shared" si="1"/>
        <v>2.4518194509073989</v>
      </c>
      <c r="G13" s="338" t="s">
        <v>17</v>
      </c>
    </row>
    <row r="14" spans="1:7" ht="39.950000000000003" customHeight="1" x14ac:dyDescent="0.25">
      <c r="A14" s="339" t="s">
        <v>18</v>
      </c>
      <c r="B14" s="465">
        <v>1554037</v>
      </c>
      <c r="C14" s="528">
        <v>80000</v>
      </c>
      <c r="D14" s="568">
        <f t="shared" si="0"/>
        <v>5.1478825793723058</v>
      </c>
      <c r="E14" s="465">
        <v>38078</v>
      </c>
      <c r="F14" s="569">
        <f t="shared" si="1"/>
        <v>2.4502634107167331</v>
      </c>
      <c r="G14" s="338" t="s">
        <v>19</v>
      </c>
    </row>
    <row r="15" spans="1:7" ht="39.950000000000003" customHeight="1" x14ac:dyDescent="0.25">
      <c r="A15" s="337" t="s">
        <v>20</v>
      </c>
      <c r="B15" s="465">
        <v>1433583</v>
      </c>
      <c r="C15" s="528">
        <v>149000</v>
      </c>
      <c r="D15" s="568">
        <f t="shared" si="0"/>
        <v>10.393538427841289</v>
      </c>
      <c r="E15" s="465">
        <v>57379</v>
      </c>
      <c r="F15" s="569">
        <f t="shared" si="1"/>
        <v>4.0024888687993654</v>
      </c>
      <c r="G15" s="338" t="s">
        <v>21</v>
      </c>
    </row>
    <row r="16" spans="1:7" ht="39.950000000000003" customHeight="1" x14ac:dyDescent="0.25">
      <c r="A16" s="337" t="s">
        <v>22</v>
      </c>
      <c r="B16" s="465">
        <v>1257689</v>
      </c>
      <c r="C16" s="528">
        <v>81424</v>
      </c>
      <c r="D16" s="568">
        <f t="shared" si="0"/>
        <v>6.4740965373792729</v>
      </c>
      <c r="E16" s="465">
        <v>43000</v>
      </c>
      <c r="F16" s="569">
        <f t="shared" si="1"/>
        <v>3.4189692364328539</v>
      </c>
      <c r="G16" s="338" t="s">
        <v>335</v>
      </c>
    </row>
    <row r="17" spans="1:13" ht="39.950000000000003" customHeight="1" x14ac:dyDescent="0.25">
      <c r="A17" s="337" t="s">
        <v>23</v>
      </c>
      <c r="B17" s="465">
        <v>793343</v>
      </c>
      <c r="C17" s="528">
        <v>53667</v>
      </c>
      <c r="D17" s="568">
        <f t="shared" si="0"/>
        <v>6.7646654725635695</v>
      </c>
      <c r="E17" s="465">
        <v>27049</v>
      </c>
      <c r="F17" s="569">
        <f t="shared" si="1"/>
        <v>3.4094962708437584</v>
      </c>
      <c r="G17" s="338" t="s">
        <v>331</v>
      </c>
    </row>
    <row r="18" spans="1:13" ht="39.950000000000003" customHeight="1" x14ac:dyDescent="0.25">
      <c r="A18" s="337" t="s">
        <v>25</v>
      </c>
      <c r="B18" s="465">
        <v>2041066</v>
      </c>
      <c r="C18" s="528">
        <v>85820</v>
      </c>
      <c r="D18" s="568">
        <f t="shared" si="0"/>
        <v>4.2046656012103476</v>
      </c>
      <c r="E18" s="465">
        <v>37593</v>
      </c>
      <c r="F18" s="569">
        <f t="shared" si="1"/>
        <v>1.8418316703134536</v>
      </c>
      <c r="G18" s="338" t="s">
        <v>26</v>
      </c>
    </row>
    <row r="19" spans="1:13" ht="39.950000000000003" customHeight="1" x14ac:dyDescent="0.25">
      <c r="A19" s="337" t="s">
        <v>27</v>
      </c>
      <c r="B19" s="465">
        <v>1083937</v>
      </c>
      <c r="C19" s="528">
        <v>65000</v>
      </c>
      <c r="D19" s="568">
        <f t="shared" si="0"/>
        <v>5.996658477383833</v>
      </c>
      <c r="E19" s="570">
        <v>8103</v>
      </c>
      <c r="F19" s="569">
        <f t="shared" si="1"/>
        <v>0.74755267141909532</v>
      </c>
      <c r="G19" s="340" t="s">
        <v>28</v>
      </c>
    </row>
    <row r="20" spans="1:13" ht="39.950000000000003" customHeight="1" x14ac:dyDescent="0.25">
      <c r="A20" s="341" t="s">
        <v>29</v>
      </c>
      <c r="B20" s="342">
        <v>2833375</v>
      </c>
      <c r="C20" s="528">
        <v>159126</v>
      </c>
      <c r="D20" s="568">
        <f t="shared" si="0"/>
        <v>5.6161291745709621</v>
      </c>
      <c r="E20" s="465">
        <v>68976</v>
      </c>
      <c r="F20" s="569">
        <f t="shared" si="1"/>
        <v>2.4344112586579607</v>
      </c>
      <c r="G20" s="338" t="s">
        <v>30</v>
      </c>
    </row>
    <row r="21" spans="1:13" ht="39.950000000000003" customHeight="1" thickBot="1" x14ac:dyDescent="0.3">
      <c r="A21" s="343" t="s">
        <v>31</v>
      </c>
      <c r="B21" s="571">
        <f>SUM(B7:B20)</f>
        <v>28333427</v>
      </c>
      <c r="C21" s="572">
        <f>SUM(C6:C20)</f>
        <v>2062420</v>
      </c>
      <c r="D21" s="568">
        <f t="shared" si="0"/>
        <v>7.279105347898791</v>
      </c>
      <c r="E21" s="573">
        <f>SUM(E6:E20)</f>
        <v>1082829</v>
      </c>
      <c r="F21" s="569">
        <f t="shared" si="1"/>
        <v>3.8217367775525353</v>
      </c>
      <c r="G21" s="344" t="s">
        <v>32</v>
      </c>
    </row>
    <row r="22" spans="1:13" ht="26.25" customHeight="1" x14ac:dyDescent="0.25">
      <c r="A22" s="810" t="s">
        <v>33</v>
      </c>
      <c r="B22" s="810"/>
      <c r="C22" s="810"/>
      <c r="D22" s="345"/>
      <c r="E22" s="346"/>
      <c r="F22" s="809" t="s">
        <v>34</v>
      </c>
      <c r="G22" s="809"/>
    </row>
    <row r="23" spans="1:13" ht="129.75" customHeight="1" x14ac:dyDescent="0.25">
      <c r="A23" s="659" t="s">
        <v>556</v>
      </c>
      <c r="B23" s="659"/>
      <c r="C23" s="659"/>
      <c r="D23" s="659"/>
      <c r="E23" s="655" t="s">
        <v>687</v>
      </c>
      <c r="F23" s="655"/>
      <c r="G23" s="655"/>
      <c r="H23" s="72"/>
      <c r="I23" s="72"/>
      <c r="J23" s="72"/>
      <c r="K23" s="72"/>
      <c r="L23" s="72"/>
      <c r="M23" s="72"/>
    </row>
    <row r="24" spans="1:13" ht="27.75" customHeight="1" x14ac:dyDescent="0.25">
      <c r="A24" s="803" t="s">
        <v>122</v>
      </c>
      <c r="B24" s="803"/>
      <c r="C24" s="803"/>
      <c r="D24" s="803"/>
      <c r="E24" s="811" t="s">
        <v>36</v>
      </c>
      <c r="F24" s="811"/>
      <c r="G24" s="811"/>
    </row>
    <row r="25" spans="1:13" x14ac:dyDescent="0.25">
      <c r="F25" s="11"/>
      <c r="G25" s="11"/>
    </row>
  </sheetData>
  <mergeCells count="10">
    <mergeCell ref="A24:D24"/>
    <mergeCell ref="A1:G1"/>
    <mergeCell ref="A2:G2"/>
    <mergeCell ref="A4:A5"/>
    <mergeCell ref="G4:G5"/>
    <mergeCell ref="F22:G22"/>
    <mergeCell ref="A23:D23"/>
    <mergeCell ref="E23:G23"/>
    <mergeCell ref="A22:C22"/>
    <mergeCell ref="E24:G24"/>
  </mergeCells>
  <printOptions horizontalCentered="1"/>
  <pageMargins left="0.25" right="0.25" top="0.75" bottom="0.59" header="0.3" footer="0.3"/>
  <pageSetup paperSize="9" scale="69" orientation="portrait" r:id="rId1"/>
  <headerFooter>
    <oddFooter>&amp;C&amp;"-,Bold"&amp;12 28</oddFooter>
  </headerFooter>
  <ignoredErrors>
    <ignoredError sqref="B21" formulaRange="1"/>
    <ignoredError sqref="D2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24"/>
  <sheetViews>
    <sheetView rightToLeft="1" view="pageBreakPreview" zoomScale="60" workbookViewId="0">
      <selection activeCell="F14" sqref="F14"/>
    </sheetView>
  </sheetViews>
  <sheetFormatPr defaultColWidth="9" defaultRowHeight="15" x14ac:dyDescent="0.25"/>
  <cols>
    <col min="1" max="1" width="15.375" style="9" customWidth="1"/>
    <col min="2" max="2" width="22.25" style="9" customWidth="1"/>
    <col min="3" max="3" width="21.625" style="9" customWidth="1"/>
    <col min="4" max="4" width="24.125" style="9" customWidth="1"/>
    <col min="5" max="16384" width="9" style="9"/>
  </cols>
  <sheetData>
    <row r="1" spans="1:6" ht="27.75" customHeight="1" x14ac:dyDescent="0.25">
      <c r="A1" s="813" t="s">
        <v>489</v>
      </c>
      <c r="B1" s="813"/>
      <c r="C1" s="813"/>
      <c r="D1" s="813"/>
    </row>
    <row r="2" spans="1:6" ht="33" customHeight="1" x14ac:dyDescent="0.25">
      <c r="A2" s="813" t="s">
        <v>490</v>
      </c>
      <c r="B2" s="813"/>
      <c r="C2" s="813"/>
      <c r="D2" s="813"/>
    </row>
    <row r="3" spans="1:6" ht="26.25" customHeight="1" thickBot="1" x14ac:dyDescent="0.3">
      <c r="A3" s="814" t="s">
        <v>579</v>
      </c>
      <c r="B3" s="814"/>
      <c r="C3" s="814"/>
      <c r="D3" s="419" t="s">
        <v>129</v>
      </c>
    </row>
    <row r="4" spans="1:6" ht="21" customHeight="1" x14ac:dyDescent="0.25">
      <c r="A4" s="815" t="s">
        <v>286</v>
      </c>
      <c r="B4" s="19" t="s">
        <v>125</v>
      </c>
      <c r="C4" s="19" t="s">
        <v>126</v>
      </c>
      <c r="D4" s="817" t="s">
        <v>288</v>
      </c>
    </row>
    <row r="5" spans="1:6" ht="29.25" customHeight="1" thickBot="1" x14ac:dyDescent="0.3">
      <c r="A5" s="816"/>
      <c r="B5" s="425" t="s">
        <v>127</v>
      </c>
      <c r="C5" s="425" t="s">
        <v>128</v>
      </c>
      <c r="D5" s="818"/>
    </row>
    <row r="6" spans="1:6" ht="27" customHeight="1" thickTop="1" x14ac:dyDescent="0.25">
      <c r="A6" s="441" t="s">
        <v>3</v>
      </c>
      <c r="B6" s="578" t="s">
        <v>39</v>
      </c>
      <c r="C6" s="578" t="s">
        <v>39</v>
      </c>
      <c r="D6" s="442" t="s">
        <v>4</v>
      </c>
    </row>
    <row r="7" spans="1:6" ht="27" customHeight="1" x14ac:dyDescent="0.25">
      <c r="A7" s="443" t="s">
        <v>5</v>
      </c>
      <c r="B7" s="579">
        <v>81600</v>
      </c>
      <c r="C7" s="579">
        <v>109850</v>
      </c>
      <c r="D7" s="444" t="s">
        <v>6</v>
      </c>
    </row>
    <row r="8" spans="1:6" ht="27" customHeight="1" x14ac:dyDescent="0.25">
      <c r="A8" s="443" t="s">
        <v>7</v>
      </c>
      <c r="B8" s="579">
        <v>72690</v>
      </c>
      <c r="C8" s="579">
        <v>79111</v>
      </c>
      <c r="D8" s="444" t="s">
        <v>8</v>
      </c>
    </row>
    <row r="9" spans="1:6" ht="27" customHeight="1" x14ac:dyDescent="0.25">
      <c r="A9" s="445" t="s">
        <v>9</v>
      </c>
      <c r="B9" s="579">
        <v>143837</v>
      </c>
      <c r="C9" s="579">
        <v>140155</v>
      </c>
      <c r="D9" s="444" t="s">
        <v>334</v>
      </c>
    </row>
    <row r="10" spans="1:6" ht="27" customHeight="1" x14ac:dyDescent="0.25">
      <c r="A10" s="443" t="s">
        <v>10</v>
      </c>
      <c r="B10" s="578">
        <v>507482</v>
      </c>
      <c r="C10" s="578">
        <v>649040</v>
      </c>
      <c r="D10" s="444" t="s">
        <v>11</v>
      </c>
    </row>
    <row r="11" spans="1:6" ht="27" customHeight="1" x14ac:dyDescent="0.25">
      <c r="A11" s="443" t="s">
        <v>12</v>
      </c>
      <c r="B11" s="579">
        <v>112579</v>
      </c>
      <c r="C11" s="579">
        <v>117870</v>
      </c>
      <c r="D11" s="444" t="s">
        <v>13</v>
      </c>
    </row>
    <row r="12" spans="1:6" ht="31.5" customHeight="1" x14ac:dyDescent="0.25">
      <c r="A12" s="443" t="s">
        <v>14</v>
      </c>
      <c r="B12" s="579">
        <v>67588</v>
      </c>
      <c r="C12" s="579">
        <v>73690</v>
      </c>
      <c r="D12" s="444" t="s">
        <v>15</v>
      </c>
      <c r="E12" s="112"/>
      <c r="F12" s="112"/>
    </row>
    <row r="13" spans="1:6" ht="32.25" customHeight="1" x14ac:dyDescent="0.25">
      <c r="A13" s="443" t="s">
        <v>16</v>
      </c>
      <c r="B13" s="579">
        <v>79280</v>
      </c>
      <c r="C13" s="579">
        <v>61640</v>
      </c>
      <c r="D13" s="444" t="s">
        <v>17</v>
      </c>
      <c r="E13" s="112"/>
      <c r="F13" s="112"/>
    </row>
    <row r="14" spans="1:6" ht="22.5" customHeight="1" x14ac:dyDescent="0.25">
      <c r="A14" s="445" t="s">
        <v>18</v>
      </c>
      <c r="B14" s="579">
        <v>54500</v>
      </c>
      <c r="C14" s="579">
        <v>67250</v>
      </c>
      <c r="D14" s="444" t="s">
        <v>19</v>
      </c>
    </row>
    <row r="15" spans="1:6" ht="27" customHeight="1" x14ac:dyDescent="0.25">
      <c r="A15" s="443" t="s">
        <v>20</v>
      </c>
      <c r="B15" s="579">
        <v>79480</v>
      </c>
      <c r="C15" s="579">
        <v>83880</v>
      </c>
      <c r="D15" s="444" t="s">
        <v>21</v>
      </c>
    </row>
    <row r="16" spans="1:6" ht="27" customHeight="1" x14ac:dyDescent="0.25">
      <c r="A16" s="443" t="s">
        <v>22</v>
      </c>
      <c r="B16" s="579">
        <v>98776</v>
      </c>
      <c r="C16" s="579">
        <v>97970</v>
      </c>
      <c r="D16" s="444" t="s">
        <v>335</v>
      </c>
    </row>
    <row r="17" spans="1:4" ht="27" customHeight="1" x14ac:dyDescent="0.25">
      <c r="A17" s="443" t="s">
        <v>23</v>
      </c>
      <c r="B17" s="579">
        <v>77024</v>
      </c>
      <c r="C17" s="579">
        <v>66055</v>
      </c>
      <c r="D17" s="444" t="s">
        <v>331</v>
      </c>
    </row>
    <row r="18" spans="1:4" ht="27" customHeight="1" x14ac:dyDescent="0.25">
      <c r="A18" s="443" t="s">
        <v>25</v>
      </c>
      <c r="B18" s="579">
        <v>74782</v>
      </c>
      <c r="C18" s="579">
        <v>90417</v>
      </c>
      <c r="D18" s="444" t="s">
        <v>26</v>
      </c>
    </row>
    <row r="19" spans="1:4" ht="27" customHeight="1" x14ac:dyDescent="0.25">
      <c r="A19" s="445" t="s">
        <v>27</v>
      </c>
      <c r="B19" s="579">
        <v>54000</v>
      </c>
      <c r="C19" s="579">
        <v>24100</v>
      </c>
      <c r="D19" s="442" t="s">
        <v>28</v>
      </c>
    </row>
    <row r="20" spans="1:4" ht="27" customHeight="1" thickBot="1" x14ac:dyDescent="0.3">
      <c r="A20" s="29" t="s">
        <v>29</v>
      </c>
      <c r="B20" s="580">
        <v>131250</v>
      </c>
      <c r="C20" s="580">
        <v>148730</v>
      </c>
      <c r="D20" s="446" t="s">
        <v>30</v>
      </c>
    </row>
    <row r="21" spans="1:4" ht="27" customHeight="1" thickBot="1" x14ac:dyDescent="0.3">
      <c r="A21" s="280" t="s">
        <v>31</v>
      </c>
      <c r="B21" s="469">
        <f>SUM(B6:B20)</f>
        <v>1634868</v>
      </c>
      <c r="C21" s="469">
        <f>SUM(C6:C20)</f>
        <v>1809758</v>
      </c>
      <c r="D21" s="447" t="s">
        <v>32</v>
      </c>
    </row>
    <row r="22" spans="1:4" ht="21" customHeight="1" x14ac:dyDescent="0.25">
      <c r="A22" s="448" t="s">
        <v>33</v>
      </c>
      <c r="B22" s="17"/>
      <c r="C22" s="819" t="s">
        <v>34</v>
      </c>
      <c r="D22" s="819"/>
    </row>
    <row r="23" spans="1:4" ht="27" customHeight="1" x14ac:dyDescent="0.25">
      <c r="A23" s="676" t="s">
        <v>433</v>
      </c>
      <c r="B23" s="676"/>
      <c r="C23" s="719" t="s">
        <v>308</v>
      </c>
      <c r="D23" s="719"/>
    </row>
    <row r="24" spans="1:4" ht="27.75" customHeight="1" x14ac:dyDescent="0.25">
      <c r="A24" s="820" t="s">
        <v>35</v>
      </c>
      <c r="B24" s="793"/>
      <c r="C24" s="812" t="s">
        <v>101</v>
      </c>
      <c r="D24" s="812"/>
    </row>
  </sheetData>
  <mergeCells count="10">
    <mergeCell ref="C24:D24"/>
    <mergeCell ref="A1:D1"/>
    <mergeCell ref="A2:D2"/>
    <mergeCell ref="A3:C3"/>
    <mergeCell ref="A4:A5"/>
    <mergeCell ref="D4:D5"/>
    <mergeCell ref="C22:D22"/>
    <mergeCell ref="A24:B24"/>
    <mergeCell ref="A23:B23"/>
    <mergeCell ref="C23:D23"/>
  </mergeCells>
  <printOptions horizontalCentered="1"/>
  <pageMargins left="0.25" right="0.25" top="0.75" bottom="0.75" header="0.3" footer="0.3"/>
  <pageSetup paperSize="9" scale="98" orientation="portrait" r:id="rId1"/>
  <headerFooter>
    <oddFooter>&amp;C&amp;"-,Bold"&amp;12 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7"/>
  <sheetViews>
    <sheetView rightToLeft="1" view="pageBreakPreview" topLeftCell="A16" zoomScale="60" workbookViewId="0">
      <selection activeCell="A27" sqref="A27:C27"/>
    </sheetView>
  </sheetViews>
  <sheetFormatPr defaultColWidth="9" defaultRowHeight="15" x14ac:dyDescent="0.25"/>
  <cols>
    <col min="1" max="1" width="12.5" style="9" customWidth="1"/>
    <col min="2" max="2" width="20.75" style="9" customWidth="1"/>
    <col min="3" max="3" width="20.25" style="9" customWidth="1"/>
    <col min="4" max="4" width="19.625" style="9" customWidth="1"/>
    <col min="5" max="5" width="24" style="9" customWidth="1"/>
    <col min="6" max="6" width="21.625" style="9" customWidth="1"/>
    <col min="7" max="7" width="16.875" style="9" customWidth="1"/>
    <col min="8" max="16384" width="9" style="9"/>
  </cols>
  <sheetData>
    <row r="1" spans="1:9" ht="35.25" customHeight="1" x14ac:dyDescent="0.25">
      <c r="A1" s="823" t="s">
        <v>488</v>
      </c>
      <c r="B1" s="823"/>
      <c r="C1" s="823"/>
      <c r="D1" s="823"/>
      <c r="E1" s="823"/>
      <c r="F1" s="823"/>
      <c r="G1" s="823"/>
    </row>
    <row r="2" spans="1:9" ht="42.75" customHeight="1" x14ac:dyDescent="0.25">
      <c r="A2" s="804" t="s">
        <v>628</v>
      </c>
      <c r="B2" s="804"/>
      <c r="C2" s="804"/>
      <c r="D2" s="804"/>
      <c r="E2" s="804"/>
      <c r="F2" s="804"/>
      <c r="G2" s="804"/>
    </row>
    <row r="3" spans="1:9" ht="36.75" customHeight="1" thickBot="1" x14ac:dyDescent="0.3">
      <c r="A3" s="822" t="s">
        <v>578</v>
      </c>
      <c r="B3" s="822"/>
      <c r="C3" s="822"/>
      <c r="D3" s="822"/>
      <c r="E3" s="822"/>
      <c r="F3" s="353"/>
      <c r="G3" s="354" t="s">
        <v>124</v>
      </c>
    </row>
    <row r="4" spans="1:9" ht="61.5" customHeight="1" x14ac:dyDescent="0.25">
      <c r="A4" s="805" t="s">
        <v>1</v>
      </c>
      <c r="B4" s="355" t="s">
        <v>590</v>
      </c>
      <c r="C4" s="355" t="s">
        <v>591</v>
      </c>
      <c r="D4" s="355" t="s">
        <v>592</v>
      </c>
      <c r="E4" s="355" t="s">
        <v>559</v>
      </c>
      <c r="F4" s="355" t="s">
        <v>560</v>
      </c>
      <c r="G4" s="824" t="s">
        <v>2</v>
      </c>
    </row>
    <row r="5" spans="1:9" ht="124.5" customHeight="1" thickBot="1" x14ac:dyDescent="0.3">
      <c r="A5" s="806"/>
      <c r="B5" s="609" t="s">
        <v>689</v>
      </c>
      <c r="C5" s="609" t="s">
        <v>690</v>
      </c>
      <c r="D5" s="608" t="s">
        <v>691</v>
      </c>
      <c r="E5" s="356" t="s">
        <v>561</v>
      </c>
      <c r="F5" s="356" t="s">
        <v>562</v>
      </c>
      <c r="G5" s="825"/>
    </row>
    <row r="6" spans="1:9" ht="35.1" customHeight="1" thickTop="1" x14ac:dyDescent="0.25">
      <c r="A6" s="391" t="s">
        <v>3</v>
      </c>
      <c r="B6" s="567">
        <v>1212</v>
      </c>
      <c r="C6" s="567">
        <v>754</v>
      </c>
      <c r="D6" s="567">
        <v>71</v>
      </c>
      <c r="E6" s="574" t="s">
        <v>39</v>
      </c>
      <c r="F6" s="497">
        <v>268</v>
      </c>
      <c r="G6" s="396" t="s">
        <v>4</v>
      </c>
    </row>
    <row r="7" spans="1:9" ht="35.1" customHeight="1" x14ac:dyDescent="0.25">
      <c r="A7" s="392" t="s">
        <v>5</v>
      </c>
      <c r="B7" s="465">
        <v>686</v>
      </c>
      <c r="C7" s="465">
        <v>448</v>
      </c>
      <c r="D7" s="465">
        <v>153</v>
      </c>
      <c r="E7" s="357">
        <v>26</v>
      </c>
      <c r="F7" s="342">
        <v>28</v>
      </c>
      <c r="G7" s="397" t="s">
        <v>6</v>
      </c>
    </row>
    <row r="8" spans="1:9" ht="35.1" customHeight="1" x14ac:dyDescent="0.25">
      <c r="A8" s="392" t="s">
        <v>7</v>
      </c>
      <c r="B8" s="465">
        <v>487</v>
      </c>
      <c r="C8" s="465">
        <v>192</v>
      </c>
      <c r="D8" s="465">
        <v>65</v>
      </c>
      <c r="E8" s="357">
        <v>32</v>
      </c>
      <c r="F8" s="342">
        <v>172</v>
      </c>
      <c r="G8" s="397" t="s">
        <v>8</v>
      </c>
    </row>
    <row r="9" spans="1:9" ht="35.1" customHeight="1" x14ac:dyDescent="0.25">
      <c r="A9" s="392" t="s">
        <v>9</v>
      </c>
      <c r="B9" s="465">
        <v>573</v>
      </c>
      <c r="C9" s="465">
        <v>229</v>
      </c>
      <c r="D9" s="465">
        <v>7</v>
      </c>
      <c r="E9" s="357">
        <v>27</v>
      </c>
      <c r="F9" s="342">
        <v>4</v>
      </c>
      <c r="G9" s="397" t="s">
        <v>334</v>
      </c>
    </row>
    <row r="10" spans="1:9" ht="35.1" customHeight="1" x14ac:dyDescent="0.25">
      <c r="A10" s="392" t="s">
        <v>10</v>
      </c>
      <c r="B10" s="465">
        <v>3224</v>
      </c>
      <c r="C10" s="465">
        <v>2591</v>
      </c>
      <c r="D10" s="465">
        <v>176</v>
      </c>
      <c r="E10" s="357">
        <v>75</v>
      </c>
      <c r="F10" s="342">
        <v>308</v>
      </c>
      <c r="G10" s="397" t="s">
        <v>11</v>
      </c>
    </row>
    <row r="11" spans="1:9" ht="35.1" customHeight="1" x14ac:dyDescent="0.25">
      <c r="A11" s="392" t="s">
        <v>12</v>
      </c>
      <c r="B11" s="465">
        <v>417</v>
      </c>
      <c r="C11" s="465">
        <v>200</v>
      </c>
      <c r="D11" s="465">
        <v>80</v>
      </c>
      <c r="E11" s="357">
        <v>27</v>
      </c>
      <c r="F11" s="342">
        <v>21</v>
      </c>
      <c r="G11" s="397" t="s">
        <v>13</v>
      </c>
    </row>
    <row r="12" spans="1:9" ht="33.75" customHeight="1" x14ac:dyDescent="0.25">
      <c r="A12" s="392" t="s">
        <v>14</v>
      </c>
      <c r="B12" s="465">
        <v>436</v>
      </c>
      <c r="C12" s="465">
        <v>316</v>
      </c>
      <c r="D12" s="465">
        <v>49</v>
      </c>
      <c r="E12" s="357">
        <v>10</v>
      </c>
      <c r="F12" s="342">
        <v>53</v>
      </c>
      <c r="G12" s="397" t="s">
        <v>15</v>
      </c>
      <c r="H12" s="112"/>
      <c r="I12" s="112"/>
    </row>
    <row r="13" spans="1:9" ht="35.1" customHeight="1" x14ac:dyDescent="0.25">
      <c r="A13" s="392" t="s">
        <v>16</v>
      </c>
      <c r="B13" s="465">
        <v>340</v>
      </c>
      <c r="C13" s="465">
        <v>168</v>
      </c>
      <c r="D13" s="465">
        <v>6</v>
      </c>
      <c r="E13" s="357">
        <v>13</v>
      </c>
      <c r="F13" s="342">
        <v>24</v>
      </c>
      <c r="G13" s="397" t="s">
        <v>17</v>
      </c>
      <c r="H13" s="112"/>
      <c r="I13" s="112"/>
    </row>
    <row r="14" spans="1:9" ht="35.1" customHeight="1" x14ac:dyDescent="0.25">
      <c r="A14" s="392" t="s">
        <v>18</v>
      </c>
      <c r="B14" s="465">
        <v>478</v>
      </c>
      <c r="C14" s="465">
        <v>241</v>
      </c>
      <c r="D14" s="465">
        <v>32</v>
      </c>
      <c r="E14" s="357">
        <v>24</v>
      </c>
      <c r="F14" s="342">
        <v>7</v>
      </c>
      <c r="G14" s="397" t="s">
        <v>19</v>
      </c>
    </row>
    <row r="15" spans="1:9" ht="35.1" customHeight="1" x14ac:dyDescent="0.25">
      <c r="A15" s="392" t="s">
        <v>20</v>
      </c>
      <c r="B15" s="465">
        <v>366</v>
      </c>
      <c r="C15" s="465">
        <v>253</v>
      </c>
      <c r="D15" s="465">
        <v>71</v>
      </c>
      <c r="E15" s="357">
        <v>24</v>
      </c>
      <c r="F15" s="342">
        <v>189</v>
      </c>
      <c r="G15" s="397" t="s">
        <v>21</v>
      </c>
    </row>
    <row r="16" spans="1:9" ht="35.1" customHeight="1" x14ac:dyDescent="0.25">
      <c r="A16" s="392" t="s">
        <v>22</v>
      </c>
      <c r="B16" s="465">
        <v>247</v>
      </c>
      <c r="C16" s="465">
        <v>190</v>
      </c>
      <c r="D16" s="465">
        <v>15</v>
      </c>
      <c r="E16" s="357">
        <v>15</v>
      </c>
      <c r="F16" s="342">
        <v>15</v>
      </c>
      <c r="G16" s="397" t="s">
        <v>335</v>
      </c>
    </row>
    <row r="17" spans="1:10" ht="35.1" customHeight="1" x14ac:dyDescent="0.25">
      <c r="A17" s="392" t="s">
        <v>23</v>
      </c>
      <c r="B17" s="465">
        <v>189</v>
      </c>
      <c r="C17" s="465">
        <v>66</v>
      </c>
      <c r="D17" s="465">
        <v>6</v>
      </c>
      <c r="E17" s="357">
        <v>9</v>
      </c>
      <c r="F17" s="342">
        <v>104</v>
      </c>
      <c r="G17" s="397" t="s">
        <v>331</v>
      </c>
    </row>
    <row r="18" spans="1:10" ht="35.1" customHeight="1" x14ac:dyDescent="0.25">
      <c r="A18" s="392" t="s">
        <v>25</v>
      </c>
      <c r="B18" s="465">
        <v>448</v>
      </c>
      <c r="C18" s="465">
        <v>161</v>
      </c>
      <c r="D18" s="465">
        <v>3</v>
      </c>
      <c r="E18" s="357">
        <v>10</v>
      </c>
      <c r="F18" s="342">
        <v>73</v>
      </c>
      <c r="G18" s="397" t="s">
        <v>26</v>
      </c>
    </row>
    <row r="19" spans="1:10" ht="35.1" customHeight="1" x14ac:dyDescent="0.25">
      <c r="A19" s="392" t="s">
        <v>27</v>
      </c>
      <c r="B19" s="465">
        <v>287</v>
      </c>
      <c r="C19" s="465">
        <v>124</v>
      </c>
      <c r="D19" s="465">
        <v>10</v>
      </c>
      <c r="E19" s="357">
        <v>9</v>
      </c>
      <c r="F19" s="497">
        <v>8</v>
      </c>
      <c r="G19" s="398" t="s">
        <v>28</v>
      </c>
    </row>
    <row r="20" spans="1:10" ht="35.1" customHeight="1" x14ac:dyDescent="0.25">
      <c r="A20" s="393" t="s">
        <v>29</v>
      </c>
      <c r="B20" s="342">
        <v>957</v>
      </c>
      <c r="C20" s="342">
        <v>771</v>
      </c>
      <c r="D20" s="342">
        <v>37</v>
      </c>
      <c r="E20" s="357">
        <v>16</v>
      </c>
      <c r="F20" s="342">
        <v>98</v>
      </c>
      <c r="G20" s="397" t="s">
        <v>30</v>
      </c>
    </row>
    <row r="21" spans="1:10" ht="35.1" customHeight="1" x14ac:dyDescent="0.25">
      <c r="A21" s="826" t="s">
        <v>329</v>
      </c>
      <c r="B21" s="826"/>
      <c r="C21" s="360"/>
      <c r="D21" s="360"/>
      <c r="E21" s="828" t="s">
        <v>589</v>
      </c>
      <c r="F21" s="828"/>
      <c r="G21" s="828"/>
    </row>
    <row r="22" spans="1:10" ht="35.1" customHeight="1" x14ac:dyDescent="0.25">
      <c r="A22" s="394" t="s">
        <v>47</v>
      </c>
      <c r="B22" s="360">
        <v>551</v>
      </c>
      <c r="C22" s="360">
        <v>351</v>
      </c>
      <c r="D22" s="360">
        <v>22</v>
      </c>
      <c r="E22" s="359" t="s">
        <v>39</v>
      </c>
      <c r="F22" s="342" t="s">
        <v>39</v>
      </c>
      <c r="G22" s="397" t="s">
        <v>48</v>
      </c>
    </row>
    <row r="23" spans="1:10" ht="35.1" customHeight="1" x14ac:dyDescent="0.25">
      <c r="A23" s="394" t="s">
        <v>49</v>
      </c>
      <c r="B23" s="360">
        <v>1219</v>
      </c>
      <c r="C23" s="360">
        <v>862</v>
      </c>
      <c r="D23" s="360">
        <v>28</v>
      </c>
      <c r="E23" s="359" t="s">
        <v>39</v>
      </c>
      <c r="F23" s="342" t="s">
        <v>39</v>
      </c>
      <c r="G23" s="397" t="s">
        <v>50</v>
      </c>
    </row>
    <row r="24" spans="1:10" ht="35.1" customHeight="1" x14ac:dyDescent="0.25">
      <c r="A24" s="394" t="s">
        <v>51</v>
      </c>
      <c r="B24" s="360">
        <v>1405</v>
      </c>
      <c r="C24" s="360">
        <v>1060</v>
      </c>
      <c r="D24" s="360">
        <v>219</v>
      </c>
      <c r="E24" s="359" t="s">
        <v>39</v>
      </c>
      <c r="F24" s="342" t="s">
        <v>39</v>
      </c>
      <c r="G24" s="397" t="s">
        <v>52</v>
      </c>
    </row>
    <row r="25" spans="1:10" ht="35.1" customHeight="1" thickBot="1" x14ac:dyDescent="0.3">
      <c r="A25" s="395" t="s">
        <v>31</v>
      </c>
      <c r="B25" s="575">
        <f>SUM(B6:B24)</f>
        <v>13522</v>
      </c>
      <c r="C25" s="575">
        <f>SUM(C6:C24)</f>
        <v>8977</v>
      </c>
      <c r="D25" s="575">
        <f>SUM(D6:D24)</f>
        <v>1050</v>
      </c>
      <c r="E25" s="576">
        <f>SUM(E7:E20)</f>
        <v>317</v>
      </c>
      <c r="F25" s="577">
        <f>SUM(F6:F20)</f>
        <v>1372</v>
      </c>
      <c r="G25" s="399" t="s">
        <v>32</v>
      </c>
    </row>
    <row r="26" spans="1:10" ht="30" customHeight="1" x14ac:dyDescent="0.25">
      <c r="A26" s="657" t="s">
        <v>602</v>
      </c>
      <c r="B26" s="657"/>
      <c r="C26" s="657"/>
      <c r="D26" s="657"/>
      <c r="E26" s="657"/>
      <c r="F26" s="827" t="s">
        <v>688</v>
      </c>
      <c r="G26" s="827"/>
      <c r="H26" s="325"/>
      <c r="I26" s="325"/>
      <c r="J26" s="324"/>
    </row>
    <row r="27" spans="1:10" ht="42" customHeight="1" x14ac:dyDescent="0.25">
      <c r="A27" s="803" t="s">
        <v>327</v>
      </c>
      <c r="B27" s="803"/>
      <c r="C27" s="803"/>
      <c r="D27" s="400"/>
      <c r="E27" s="821" t="s">
        <v>432</v>
      </c>
      <c r="F27" s="821"/>
      <c r="G27" s="821"/>
    </row>
  </sheetData>
  <mergeCells count="11">
    <mergeCell ref="A27:C27"/>
    <mergeCell ref="E27:G27"/>
    <mergeCell ref="A26:E26"/>
    <mergeCell ref="A3:E3"/>
    <mergeCell ref="A1:G1"/>
    <mergeCell ref="A2:G2"/>
    <mergeCell ref="A4:A5"/>
    <mergeCell ref="G4:G5"/>
    <mergeCell ref="A21:B21"/>
    <mergeCell ref="F26:G26"/>
    <mergeCell ref="E21:G21"/>
  </mergeCells>
  <printOptions horizontalCentered="1"/>
  <pageMargins left="0.25" right="0.25" top="0.75" bottom="0.75" header="0.3" footer="0.3"/>
  <pageSetup paperSize="9" scale="66" orientation="portrait" r:id="rId1"/>
  <headerFooter>
    <oddFooter>&amp;C&amp;"-,Bold"&amp;12 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50"/>
  <sheetViews>
    <sheetView rightToLeft="1" view="pageBreakPreview" topLeftCell="A16" zoomScale="84" zoomScaleSheetLayoutView="84" workbookViewId="0">
      <selection activeCell="D30" sqref="D30"/>
    </sheetView>
  </sheetViews>
  <sheetFormatPr defaultColWidth="9" defaultRowHeight="15" x14ac:dyDescent="0.25"/>
  <cols>
    <col min="1" max="1" width="12.375" style="9" customWidth="1"/>
    <col min="2" max="2" width="13" style="9" customWidth="1"/>
    <col min="3" max="3" width="18" style="9" bestFit="1" customWidth="1"/>
    <col min="4" max="4" width="11.375" style="9" customWidth="1"/>
    <col min="5" max="5" width="17.375" style="9" customWidth="1"/>
    <col min="6" max="6" width="13.875" style="9" bestFit="1" customWidth="1"/>
    <col min="7" max="7" width="12.375" style="9" bestFit="1" customWidth="1"/>
    <col min="8" max="8" width="14.375" style="9" customWidth="1"/>
    <col min="9" max="9" width="19.75" style="9" customWidth="1"/>
    <col min="10" max="16384" width="9" style="9"/>
  </cols>
  <sheetData>
    <row r="1" spans="1:16" ht="27.75" customHeight="1" x14ac:dyDescent="0.25">
      <c r="A1" s="632" t="s">
        <v>466</v>
      </c>
      <c r="B1" s="632"/>
      <c r="C1" s="632"/>
      <c r="D1" s="632"/>
      <c r="E1" s="632"/>
      <c r="F1" s="632"/>
      <c r="G1" s="632"/>
      <c r="H1" s="632"/>
      <c r="I1" s="632"/>
    </row>
    <row r="2" spans="1:16" ht="29.25" customHeight="1" x14ac:dyDescent="0.25">
      <c r="A2" s="632" t="s">
        <v>467</v>
      </c>
      <c r="B2" s="632"/>
      <c r="C2" s="632"/>
      <c r="D2" s="632"/>
      <c r="E2" s="632"/>
      <c r="F2" s="632"/>
      <c r="G2" s="632"/>
      <c r="H2" s="632"/>
      <c r="I2" s="632"/>
    </row>
    <row r="3" spans="1:16" ht="20.25" customHeight="1" thickBot="1" x14ac:dyDescent="0.3">
      <c r="A3" s="606" t="s">
        <v>678</v>
      </c>
      <c r="B3" s="606"/>
      <c r="C3" s="606"/>
      <c r="D3" s="606"/>
      <c r="E3" s="606"/>
      <c r="F3" s="606"/>
      <c r="G3" s="606"/>
      <c r="H3" s="606"/>
      <c r="I3" s="410" t="s">
        <v>0</v>
      </c>
    </row>
    <row r="4" spans="1:16" ht="28.5" customHeight="1" x14ac:dyDescent="0.25">
      <c r="A4" s="636" t="s">
        <v>287</v>
      </c>
      <c r="B4" s="633" t="s">
        <v>363</v>
      </c>
      <c r="C4" s="639" t="s">
        <v>452</v>
      </c>
      <c r="D4" s="639"/>
      <c r="E4" s="639"/>
      <c r="F4" s="633" t="s">
        <v>44</v>
      </c>
      <c r="G4" s="633" t="s">
        <v>371</v>
      </c>
      <c r="H4" s="633" t="s">
        <v>372</v>
      </c>
      <c r="I4" s="633" t="s">
        <v>288</v>
      </c>
    </row>
    <row r="5" spans="1:16" ht="30.75" customHeight="1" x14ac:dyDescent="0.25">
      <c r="A5" s="637"/>
      <c r="B5" s="640"/>
      <c r="C5" s="405" t="s">
        <v>364</v>
      </c>
      <c r="D5" s="405" t="s">
        <v>366</v>
      </c>
      <c r="E5" s="405" t="s">
        <v>368</v>
      </c>
      <c r="F5" s="641"/>
      <c r="G5" s="641"/>
      <c r="H5" s="641"/>
      <c r="I5" s="634"/>
    </row>
    <row r="6" spans="1:16" ht="59.25" customHeight="1" thickBot="1" x14ac:dyDescent="0.3">
      <c r="A6" s="638"/>
      <c r="B6" s="406" t="s">
        <v>362</v>
      </c>
      <c r="C6" s="181" t="s">
        <v>365</v>
      </c>
      <c r="D6" s="181" t="s">
        <v>367</v>
      </c>
      <c r="E6" s="181" t="s">
        <v>369</v>
      </c>
      <c r="F6" s="406" t="s">
        <v>32</v>
      </c>
      <c r="G6" s="406" t="s">
        <v>370</v>
      </c>
      <c r="H6" s="406" t="s">
        <v>118</v>
      </c>
      <c r="I6" s="635"/>
      <c r="O6" s="300" t="s">
        <v>29</v>
      </c>
      <c r="P6" s="80">
        <v>27</v>
      </c>
    </row>
    <row r="7" spans="1:16" ht="30" customHeight="1" thickTop="1" x14ac:dyDescent="0.25">
      <c r="A7" s="429" t="s">
        <v>336</v>
      </c>
      <c r="B7" s="482">
        <v>0</v>
      </c>
      <c r="C7" s="482">
        <v>0</v>
      </c>
      <c r="D7" s="482">
        <v>0</v>
      </c>
      <c r="E7" s="482">
        <v>0</v>
      </c>
      <c r="F7" s="482">
        <v>0</v>
      </c>
      <c r="G7" s="482">
        <v>0</v>
      </c>
      <c r="H7" s="482">
        <v>0</v>
      </c>
      <c r="I7" s="410" t="s">
        <v>338</v>
      </c>
      <c r="O7" s="300" t="s">
        <v>27</v>
      </c>
      <c r="P7" s="78">
        <v>7</v>
      </c>
    </row>
    <row r="8" spans="1:16" ht="30" customHeight="1" x14ac:dyDescent="0.25">
      <c r="A8" s="430" t="s">
        <v>5</v>
      </c>
      <c r="B8" s="483">
        <v>17</v>
      </c>
      <c r="C8" s="484">
        <v>36632</v>
      </c>
      <c r="D8" s="484">
        <v>3730</v>
      </c>
      <c r="E8" s="484">
        <v>3013</v>
      </c>
      <c r="F8" s="484">
        <f t="shared" ref="F8:F21" si="0">C8+D8+E8</f>
        <v>43375</v>
      </c>
      <c r="G8" s="484">
        <v>38225</v>
      </c>
      <c r="H8" s="484">
        <v>81600</v>
      </c>
      <c r="I8" s="287" t="s">
        <v>6</v>
      </c>
      <c r="O8" s="300" t="s">
        <v>25</v>
      </c>
      <c r="P8" s="78">
        <v>22</v>
      </c>
    </row>
    <row r="9" spans="1:16" ht="30" customHeight="1" x14ac:dyDescent="0.25">
      <c r="A9" s="430" t="s">
        <v>7</v>
      </c>
      <c r="B9" s="483">
        <v>20</v>
      </c>
      <c r="C9" s="484">
        <v>70591</v>
      </c>
      <c r="D9" s="484">
        <v>1873</v>
      </c>
      <c r="E9" s="484">
        <v>1316</v>
      </c>
      <c r="F9" s="484">
        <f t="shared" si="0"/>
        <v>73780</v>
      </c>
      <c r="G9" s="484">
        <v>119848</v>
      </c>
      <c r="H9" s="484">
        <v>193628</v>
      </c>
      <c r="I9" s="287" t="s">
        <v>8</v>
      </c>
      <c r="O9" s="300" t="s">
        <v>23</v>
      </c>
      <c r="P9" s="78">
        <v>14</v>
      </c>
    </row>
    <row r="10" spans="1:16" ht="30" customHeight="1" x14ac:dyDescent="0.25">
      <c r="A10" s="431" t="s">
        <v>9</v>
      </c>
      <c r="B10" s="483">
        <v>29</v>
      </c>
      <c r="C10" s="484">
        <v>85653</v>
      </c>
      <c r="D10" s="484">
        <v>2971</v>
      </c>
      <c r="E10" s="484">
        <v>2279</v>
      </c>
      <c r="F10" s="484">
        <f t="shared" si="0"/>
        <v>90903</v>
      </c>
      <c r="G10" s="484">
        <v>34825</v>
      </c>
      <c r="H10" s="484">
        <v>125728</v>
      </c>
      <c r="I10" s="287" t="s">
        <v>334</v>
      </c>
      <c r="O10" s="300" t="s">
        <v>22</v>
      </c>
      <c r="P10" s="78">
        <v>21</v>
      </c>
    </row>
    <row r="11" spans="1:16" ht="30" customHeight="1" x14ac:dyDescent="0.25">
      <c r="A11" s="431" t="s">
        <v>545</v>
      </c>
      <c r="B11" s="483">
        <v>42</v>
      </c>
      <c r="C11" s="484">
        <v>350778</v>
      </c>
      <c r="D11" s="484">
        <v>56897</v>
      </c>
      <c r="E11" s="484">
        <v>21113</v>
      </c>
      <c r="F11" s="484">
        <f t="shared" si="0"/>
        <v>428788</v>
      </c>
      <c r="G11" s="484">
        <v>266943</v>
      </c>
      <c r="H11" s="484">
        <v>695731</v>
      </c>
      <c r="I11" s="287" t="s">
        <v>11</v>
      </c>
      <c r="O11" s="300" t="s">
        <v>20</v>
      </c>
      <c r="P11" s="78">
        <v>14</v>
      </c>
    </row>
    <row r="12" spans="1:16" ht="32.25" customHeight="1" x14ac:dyDescent="0.25">
      <c r="A12" s="430" t="s">
        <v>12</v>
      </c>
      <c r="B12" s="483">
        <v>18</v>
      </c>
      <c r="C12" s="484">
        <v>91612</v>
      </c>
      <c r="D12" s="484">
        <v>1693</v>
      </c>
      <c r="E12" s="484">
        <v>4780</v>
      </c>
      <c r="F12" s="484">
        <f t="shared" si="0"/>
        <v>98085</v>
      </c>
      <c r="G12" s="484">
        <v>57779</v>
      </c>
      <c r="H12" s="484">
        <v>155864</v>
      </c>
      <c r="I12" s="287" t="s">
        <v>13</v>
      </c>
      <c r="O12" s="300" t="s">
        <v>18</v>
      </c>
      <c r="P12" s="78">
        <v>19</v>
      </c>
    </row>
    <row r="13" spans="1:16" ht="30" customHeight="1" x14ac:dyDescent="0.25">
      <c r="A13" s="430" t="s">
        <v>14</v>
      </c>
      <c r="B13" s="483">
        <v>10</v>
      </c>
      <c r="C13" s="484">
        <v>29491</v>
      </c>
      <c r="D13" s="484">
        <v>3765</v>
      </c>
      <c r="E13" s="484">
        <v>1533</v>
      </c>
      <c r="F13" s="484">
        <f t="shared" si="0"/>
        <v>34789</v>
      </c>
      <c r="G13" s="484">
        <v>29603</v>
      </c>
      <c r="H13" s="484">
        <v>64392</v>
      </c>
      <c r="I13" s="287" t="s">
        <v>15</v>
      </c>
      <c r="O13" s="300" t="s">
        <v>16</v>
      </c>
      <c r="P13" s="78">
        <v>16</v>
      </c>
    </row>
    <row r="14" spans="1:16" ht="30" customHeight="1" x14ac:dyDescent="0.25">
      <c r="A14" s="430" t="s">
        <v>16</v>
      </c>
      <c r="B14" s="483">
        <v>16</v>
      </c>
      <c r="C14" s="484">
        <v>28659</v>
      </c>
      <c r="D14" s="484">
        <v>2772</v>
      </c>
      <c r="E14" s="484">
        <v>1500</v>
      </c>
      <c r="F14" s="484">
        <f t="shared" si="0"/>
        <v>32931</v>
      </c>
      <c r="G14" s="484">
        <v>38509</v>
      </c>
      <c r="H14" s="484">
        <v>71440</v>
      </c>
      <c r="I14" s="287" t="s">
        <v>17</v>
      </c>
      <c r="O14" s="300" t="s">
        <v>14</v>
      </c>
      <c r="P14" s="78">
        <v>10</v>
      </c>
    </row>
    <row r="15" spans="1:16" ht="30" customHeight="1" x14ac:dyDescent="0.25">
      <c r="A15" s="431" t="s">
        <v>18</v>
      </c>
      <c r="B15" s="483">
        <v>19</v>
      </c>
      <c r="C15" s="484">
        <v>34939</v>
      </c>
      <c r="D15" s="484">
        <v>1352</v>
      </c>
      <c r="E15" s="484">
        <v>1787</v>
      </c>
      <c r="F15" s="484">
        <f t="shared" si="0"/>
        <v>38078</v>
      </c>
      <c r="G15" s="484">
        <v>41922</v>
      </c>
      <c r="H15" s="484">
        <v>80000</v>
      </c>
      <c r="I15" s="287" t="s">
        <v>19</v>
      </c>
      <c r="O15" s="300" t="s">
        <v>12</v>
      </c>
      <c r="P15" s="78">
        <v>18</v>
      </c>
    </row>
    <row r="16" spans="1:16" ht="30" customHeight="1" x14ac:dyDescent="0.25">
      <c r="A16" s="430" t="s">
        <v>20</v>
      </c>
      <c r="B16" s="483">
        <v>14</v>
      </c>
      <c r="C16" s="484">
        <v>52492</v>
      </c>
      <c r="D16" s="484">
        <v>2903</v>
      </c>
      <c r="E16" s="484">
        <v>1984</v>
      </c>
      <c r="F16" s="484">
        <f t="shared" si="0"/>
        <v>57379</v>
      </c>
      <c r="G16" s="484">
        <v>91621</v>
      </c>
      <c r="H16" s="484">
        <v>149000</v>
      </c>
      <c r="I16" s="287" t="s">
        <v>21</v>
      </c>
      <c r="O16" s="300" t="s">
        <v>10</v>
      </c>
      <c r="P16" s="78">
        <v>42</v>
      </c>
    </row>
    <row r="17" spans="1:16" ht="30" customHeight="1" x14ac:dyDescent="0.25">
      <c r="A17" s="430" t="s">
        <v>22</v>
      </c>
      <c r="B17" s="483">
        <v>21</v>
      </c>
      <c r="C17" s="484">
        <v>38788</v>
      </c>
      <c r="D17" s="484">
        <v>2332</v>
      </c>
      <c r="E17" s="484">
        <v>1880</v>
      </c>
      <c r="F17" s="484">
        <f t="shared" si="0"/>
        <v>43000</v>
      </c>
      <c r="G17" s="484">
        <v>38424</v>
      </c>
      <c r="H17" s="484">
        <v>81424</v>
      </c>
      <c r="I17" s="287" t="s">
        <v>335</v>
      </c>
      <c r="O17" s="300" t="s">
        <v>9</v>
      </c>
      <c r="P17" s="78">
        <v>29</v>
      </c>
    </row>
    <row r="18" spans="1:16" ht="30" customHeight="1" x14ac:dyDescent="0.25">
      <c r="A18" s="430" t="s">
        <v>23</v>
      </c>
      <c r="B18" s="483">
        <v>14</v>
      </c>
      <c r="C18" s="484">
        <v>23056</v>
      </c>
      <c r="D18" s="484">
        <v>2815</v>
      </c>
      <c r="E18" s="484">
        <v>1178</v>
      </c>
      <c r="F18" s="484">
        <f t="shared" si="0"/>
        <v>27049</v>
      </c>
      <c r="G18" s="484">
        <v>26618</v>
      </c>
      <c r="H18" s="484">
        <v>53667</v>
      </c>
      <c r="I18" s="287" t="s">
        <v>331</v>
      </c>
      <c r="O18" s="300" t="s">
        <v>7</v>
      </c>
      <c r="P18" s="78">
        <v>20</v>
      </c>
    </row>
    <row r="19" spans="1:16" ht="30" customHeight="1" x14ac:dyDescent="0.25">
      <c r="A19" s="430" t="s">
        <v>25</v>
      </c>
      <c r="B19" s="483">
        <v>22</v>
      </c>
      <c r="C19" s="484">
        <v>34575</v>
      </c>
      <c r="D19" s="484">
        <v>1335</v>
      </c>
      <c r="E19" s="484">
        <v>1683</v>
      </c>
      <c r="F19" s="484">
        <f t="shared" si="0"/>
        <v>37593</v>
      </c>
      <c r="G19" s="484">
        <v>48227</v>
      </c>
      <c r="H19" s="484">
        <v>85820</v>
      </c>
      <c r="I19" s="287" t="s">
        <v>26</v>
      </c>
      <c r="O19" s="300" t="s">
        <v>5</v>
      </c>
      <c r="P19" s="101">
        <v>17</v>
      </c>
    </row>
    <row r="20" spans="1:16" ht="30" customHeight="1" x14ac:dyDescent="0.25">
      <c r="A20" s="431" t="s">
        <v>27</v>
      </c>
      <c r="B20" s="483">
        <v>7</v>
      </c>
      <c r="C20" s="484">
        <v>7283</v>
      </c>
      <c r="D20" s="484">
        <v>104</v>
      </c>
      <c r="E20" s="484">
        <v>716</v>
      </c>
      <c r="F20" s="484">
        <f t="shared" si="0"/>
        <v>8103</v>
      </c>
      <c r="G20" s="484">
        <v>56897</v>
      </c>
      <c r="H20" s="484">
        <v>65000</v>
      </c>
      <c r="I20" s="410" t="s">
        <v>28</v>
      </c>
      <c r="O20" s="300"/>
      <c r="P20" s="100"/>
    </row>
    <row r="21" spans="1:16" ht="30" customHeight="1" thickBot="1" x14ac:dyDescent="0.3">
      <c r="A21" s="432" t="s">
        <v>29</v>
      </c>
      <c r="B21" s="485">
        <v>27</v>
      </c>
      <c r="C21" s="486">
        <v>59344</v>
      </c>
      <c r="D21" s="486">
        <v>6461</v>
      </c>
      <c r="E21" s="486">
        <v>3171</v>
      </c>
      <c r="F21" s="486">
        <f t="shared" si="0"/>
        <v>68976</v>
      </c>
      <c r="G21" s="486">
        <v>90150</v>
      </c>
      <c r="H21" s="486">
        <v>159126</v>
      </c>
      <c r="I21" s="294" t="s">
        <v>348</v>
      </c>
    </row>
    <row r="22" spans="1:16" ht="30" customHeight="1" thickBot="1" x14ac:dyDescent="0.3">
      <c r="A22" s="295" t="s">
        <v>31</v>
      </c>
      <c r="B22" s="487">
        <f t="shared" ref="B22:H22" si="1">SUM(B7:B21)</f>
        <v>276</v>
      </c>
      <c r="C22" s="488">
        <f t="shared" si="1"/>
        <v>943893</v>
      </c>
      <c r="D22" s="488">
        <f t="shared" si="1"/>
        <v>91003</v>
      </c>
      <c r="E22" s="488">
        <f t="shared" si="1"/>
        <v>47933</v>
      </c>
      <c r="F22" s="488">
        <f t="shared" si="1"/>
        <v>1082829</v>
      </c>
      <c r="G22" s="488">
        <f t="shared" si="1"/>
        <v>979591</v>
      </c>
      <c r="H22" s="488">
        <f t="shared" si="1"/>
        <v>2062420</v>
      </c>
      <c r="I22" s="296" t="s">
        <v>32</v>
      </c>
    </row>
    <row r="23" spans="1:16" ht="24" customHeight="1" x14ac:dyDescent="0.25">
      <c r="A23" s="644" t="s">
        <v>33</v>
      </c>
      <c r="B23" s="644"/>
      <c r="C23" s="644"/>
      <c r="D23" s="644"/>
      <c r="E23" s="329"/>
      <c r="F23" s="330"/>
      <c r="G23" s="330"/>
      <c r="H23" s="642" t="s">
        <v>34</v>
      </c>
      <c r="I23" s="642"/>
    </row>
    <row r="24" spans="1:16" ht="75" customHeight="1" x14ac:dyDescent="0.25">
      <c r="A24" s="646" t="s">
        <v>544</v>
      </c>
      <c r="B24" s="646"/>
      <c r="C24" s="646"/>
      <c r="D24" s="646"/>
      <c r="F24" s="645" t="s">
        <v>676</v>
      </c>
      <c r="G24" s="645"/>
      <c r="H24" s="645"/>
      <c r="I24" s="645"/>
    </row>
    <row r="25" spans="1:16" ht="24" customHeight="1" x14ac:dyDescent="0.25">
      <c r="A25" s="643" t="s">
        <v>546</v>
      </c>
      <c r="B25" s="643"/>
      <c r="C25" s="643"/>
      <c r="D25" s="643"/>
      <c r="E25" s="643"/>
      <c r="F25" s="645" t="s">
        <v>677</v>
      </c>
      <c r="G25" s="645"/>
      <c r="H25" s="645"/>
      <c r="I25" s="645"/>
    </row>
    <row r="26" spans="1:16" ht="21.75" customHeight="1" x14ac:dyDescent="0.25">
      <c r="A26" s="622" t="s">
        <v>35</v>
      </c>
      <c r="B26" s="622"/>
      <c r="C26" s="622"/>
      <c r="D26" s="622"/>
      <c r="E26" s="323"/>
      <c r="F26" s="331"/>
      <c r="G26" s="332"/>
      <c r="H26" s="642" t="s">
        <v>36</v>
      </c>
      <c r="I26" s="642"/>
    </row>
    <row r="27" spans="1:16" ht="33.75" customHeight="1" x14ac:dyDescent="0.25">
      <c r="A27" s="153"/>
      <c r="B27" s="153"/>
      <c r="C27" s="153"/>
      <c r="D27" s="153"/>
      <c r="E27" s="153"/>
      <c r="F27" s="153"/>
      <c r="G27" s="153"/>
      <c r="H27" s="57"/>
      <c r="I27" s="57"/>
    </row>
    <row r="28" spans="1:16" ht="2.25" hidden="1" customHeight="1" x14ac:dyDescent="0.25">
      <c r="A28" s="17"/>
      <c r="B28" s="17"/>
      <c r="C28" s="17"/>
      <c r="D28" s="17"/>
      <c r="E28" s="17"/>
      <c r="F28" s="17"/>
      <c r="G28" s="17"/>
      <c r="H28" s="17"/>
      <c r="I28" s="17"/>
    </row>
    <row r="29" spans="1:16" x14ac:dyDescent="0.25">
      <c r="A29" s="17"/>
      <c r="B29" s="17"/>
      <c r="C29" s="17"/>
      <c r="D29" s="17"/>
      <c r="E29" s="17"/>
      <c r="F29" s="17"/>
      <c r="G29" s="17"/>
      <c r="H29" s="17"/>
      <c r="I29" s="17"/>
    </row>
    <row r="30" spans="1:16" x14ac:dyDescent="0.25">
      <c r="A30" s="17"/>
      <c r="B30" s="17"/>
      <c r="C30" s="17"/>
      <c r="D30" s="17"/>
      <c r="E30" s="17"/>
      <c r="F30" s="17"/>
      <c r="G30" s="17"/>
      <c r="H30" s="17"/>
      <c r="I30" s="17"/>
    </row>
    <row r="31" spans="1:16" x14ac:dyDescent="0.25">
      <c r="A31" s="17"/>
      <c r="B31" s="17"/>
      <c r="C31" s="17"/>
      <c r="D31" s="17"/>
      <c r="E31" s="17"/>
      <c r="F31" s="17"/>
      <c r="G31" s="17"/>
      <c r="H31" s="17"/>
      <c r="I31" s="17"/>
    </row>
    <row r="32" spans="1:16" ht="15.75" x14ac:dyDescent="0.25">
      <c r="A32" s="17"/>
      <c r="B32" s="17"/>
      <c r="C32" s="17"/>
      <c r="D32" s="17"/>
      <c r="E32" s="17"/>
      <c r="F32" s="17"/>
      <c r="G32" s="17"/>
      <c r="H32" s="17"/>
      <c r="I32" s="182"/>
    </row>
    <row r="33" spans="1:9" x14ac:dyDescent="0.25">
      <c r="A33" s="17"/>
      <c r="B33" s="17"/>
      <c r="C33" s="17"/>
      <c r="D33" s="17"/>
      <c r="E33" s="17"/>
      <c r="F33" s="17"/>
      <c r="G33" s="17"/>
      <c r="H33" s="17"/>
      <c r="I33" s="17"/>
    </row>
    <row r="34" spans="1:9" x14ac:dyDescent="0.25">
      <c r="A34" s="17"/>
      <c r="B34" s="17"/>
      <c r="C34" s="17"/>
      <c r="D34" s="17"/>
      <c r="E34" s="17"/>
      <c r="F34" s="17"/>
      <c r="G34" s="17"/>
      <c r="H34" s="17"/>
      <c r="I34" s="17"/>
    </row>
    <row r="35" spans="1:9" x14ac:dyDescent="0.25">
      <c r="A35" s="17"/>
      <c r="B35" s="17"/>
      <c r="C35" s="17"/>
      <c r="D35" s="17"/>
      <c r="E35" s="17"/>
      <c r="F35" s="17"/>
      <c r="G35" s="17"/>
      <c r="H35" s="17"/>
      <c r="I35" s="17"/>
    </row>
    <row r="36" spans="1:9" x14ac:dyDescent="0.25">
      <c r="A36" s="17"/>
      <c r="B36" s="17"/>
      <c r="C36" s="17"/>
      <c r="D36" s="17"/>
      <c r="E36" s="17"/>
      <c r="F36" s="17"/>
      <c r="G36" s="17"/>
      <c r="H36" s="17"/>
      <c r="I36" s="17"/>
    </row>
    <row r="37" spans="1:9" x14ac:dyDescent="0.25">
      <c r="A37" s="17"/>
      <c r="B37" s="17"/>
      <c r="C37" s="17"/>
      <c r="D37" s="17"/>
      <c r="E37" s="17"/>
      <c r="F37" s="17"/>
      <c r="G37" s="17"/>
      <c r="H37" s="17"/>
      <c r="I37" s="17"/>
    </row>
    <row r="38" spans="1:9" x14ac:dyDescent="0.25">
      <c r="A38" s="17"/>
      <c r="B38" s="17"/>
      <c r="C38" s="17"/>
      <c r="D38" s="17"/>
      <c r="E38" s="17"/>
      <c r="F38" s="17"/>
      <c r="G38" s="17"/>
      <c r="H38" s="17"/>
      <c r="I38" s="17"/>
    </row>
    <row r="39" spans="1:9" x14ac:dyDescent="0.25">
      <c r="A39" s="17"/>
      <c r="B39" s="17"/>
      <c r="C39" s="17"/>
      <c r="D39" s="17"/>
      <c r="E39" s="17"/>
      <c r="F39" s="17"/>
      <c r="G39" s="17"/>
      <c r="H39" s="17"/>
      <c r="I39" s="17"/>
    </row>
    <row r="40" spans="1:9" x14ac:dyDescent="0.25">
      <c r="A40" s="17"/>
      <c r="B40" s="17"/>
      <c r="C40" s="17"/>
      <c r="D40" s="17"/>
      <c r="E40" s="17"/>
      <c r="F40" s="17"/>
      <c r="G40" s="17"/>
      <c r="H40" s="17"/>
      <c r="I40" s="17"/>
    </row>
    <row r="41" spans="1:9" x14ac:dyDescent="0.25">
      <c r="A41" s="17"/>
      <c r="B41" s="17"/>
      <c r="C41" s="17"/>
      <c r="D41" s="17"/>
      <c r="E41" s="17"/>
      <c r="F41" s="17"/>
      <c r="G41" s="17"/>
      <c r="H41" s="17"/>
      <c r="I41" s="17"/>
    </row>
    <row r="42" spans="1:9" x14ac:dyDescent="0.25">
      <c r="A42" s="17"/>
      <c r="B42" s="17"/>
      <c r="C42" s="17"/>
      <c r="D42" s="17"/>
      <c r="E42" s="17"/>
      <c r="F42" s="17"/>
      <c r="G42" s="17"/>
      <c r="H42" s="17"/>
      <c r="I42" s="17"/>
    </row>
    <row r="43" spans="1:9" x14ac:dyDescent="0.25">
      <c r="A43" s="17"/>
      <c r="B43" s="17"/>
      <c r="C43" s="17"/>
      <c r="D43" s="17"/>
      <c r="E43" s="17"/>
      <c r="F43" s="17"/>
      <c r="G43" s="17"/>
      <c r="H43" s="17"/>
      <c r="I43" s="17"/>
    </row>
    <row r="44" spans="1:9" x14ac:dyDescent="0.25">
      <c r="A44" s="17"/>
      <c r="B44" s="17"/>
      <c r="C44" s="17"/>
      <c r="D44" s="17"/>
      <c r="E44" s="17"/>
      <c r="F44" s="17"/>
      <c r="G44" s="17"/>
      <c r="H44" s="17"/>
      <c r="I44" s="17"/>
    </row>
    <row r="45" spans="1:9" x14ac:dyDescent="0.25">
      <c r="A45" s="17"/>
      <c r="B45" s="17"/>
      <c r="C45" s="17"/>
      <c r="D45" s="17"/>
      <c r="E45" s="17"/>
      <c r="F45" s="17"/>
      <c r="G45" s="17"/>
      <c r="H45" s="17"/>
      <c r="I45" s="17"/>
    </row>
    <row r="46" spans="1:9" x14ac:dyDescent="0.25">
      <c r="A46" s="17"/>
      <c r="B46" s="17"/>
      <c r="C46" s="17"/>
      <c r="D46" s="17"/>
      <c r="E46" s="17"/>
      <c r="F46" s="17"/>
      <c r="G46" s="17"/>
      <c r="H46" s="17"/>
      <c r="I46" s="17"/>
    </row>
    <row r="47" spans="1:9" x14ac:dyDescent="0.25">
      <c r="A47" s="17"/>
      <c r="B47" s="17"/>
      <c r="C47" s="17"/>
      <c r="D47" s="17"/>
      <c r="E47" s="17"/>
      <c r="F47" s="17"/>
      <c r="G47" s="17"/>
      <c r="H47" s="17"/>
      <c r="I47" s="17"/>
    </row>
    <row r="48" spans="1:9" x14ac:dyDescent="0.25">
      <c r="A48" s="17"/>
      <c r="B48" s="17"/>
      <c r="C48" s="17"/>
      <c r="D48" s="17"/>
      <c r="E48" s="17"/>
      <c r="F48" s="17"/>
      <c r="G48" s="17"/>
      <c r="H48" s="17"/>
      <c r="I48" s="17"/>
    </row>
    <row r="49" spans="1:9" x14ac:dyDescent="0.25">
      <c r="A49" s="17"/>
      <c r="B49" s="17"/>
      <c r="C49" s="17"/>
      <c r="D49" s="17"/>
      <c r="E49" s="17"/>
      <c r="F49" s="17"/>
      <c r="G49" s="17"/>
      <c r="H49" s="17"/>
      <c r="I49" s="17"/>
    </row>
    <row r="50" spans="1:9" x14ac:dyDescent="0.25">
      <c r="A50" s="17"/>
      <c r="B50" s="17"/>
      <c r="C50" s="17"/>
      <c r="D50" s="17"/>
      <c r="E50" s="17"/>
      <c r="F50" s="17"/>
      <c r="G50" s="17"/>
      <c r="H50" s="17"/>
      <c r="I50" s="17"/>
    </row>
  </sheetData>
  <mergeCells count="17">
    <mergeCell ref="A26:D26"/>
    <mergeCell ref="H26:I26"/>
    <mergeCell ref="A25:E25"/>
    <mergeCell ref="A23:D23"/>
    <mergeCell ref="H23:I23"/>
    <mergeCell ref="F24:I24"/>
    <mergeCell ref="F25:I25"/>
    <mergeCell ref="A24:D24"/>
    <mergeCell ref="A1:I1"/>
    <mergeCell ref="I4:I6"/>
    <mergeCell ref="A4:A6"/>
    <mergeCell ref="C4:E4"/>
    <mergeCell ref="A2:I2"/>
    <mergeCell ref="B4:B5"/>
    <mergeCell ref="F4:F5"/>
    <mergeCell ref="G4:G5"/>
    <mergeCell ref="H4:H5"/>
  </mergeCells>
  <printOptions horizontalCentered="1"/>
  <pageMargins left="0.25" right="0.25" top="0.75" bottom="0.75" header="0.3" footer="0.3"/>
  <pageSetup paperSize="9" scale="66" orientation="portrait" r:id="rId1"/>
  <headerFooter>
    <oddFooter>&amp;C&amp;14 &amp;"-,Bold"&amp;12 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4"/>
  <sheetViews>
    <sheetView rightToLeft="1" view="pageBreakPreview" zoomScale="60" workbookViewId="0">
      <selection activeCell="F14" sqref="F14"/>
    </sheetView>
  </sheetViews>
  <sheetFormatPr defaultColWidth="9" defaultRowHeight="15" x14ac:dyDescent="0.25"/>
  <cols>
    <col min="1" max="1" width="19.375" style="9" customWidth="1"/>
    <col min="2" max="2" width="20.125" style="9" customWidth="1"/>
    <col min="3" max="3" width="20" style="9" customWidth="1"/>
    <col min="4" max="4" width="26.875" style="9" customWidth="1"/>
    <col min="5" max="16384" width="9" style="9"/>
  </cols>
  <sheetData>
    <row r="1" spans="1:21" ht="33.75" customHeight="1" x14ac:dyDescent="0.25">
      <c r="A1" s="813" t="s">
        <v>491</v>
      </c>
      <c r="B1" s="813"/>
      <c r="C1" s="813"/>
      <c r="D1" s="813"/>
    </row>
    <row r="2" spans="1:21" ht="27" customHeight="1" x14ac:dyDescent="0.25">
      <c r="A2" s="813" t="s">
        <v>492</v>
      </c>
      <c r="B2" s="813"/>
      <c r="C2" s="813"/>
      <c r="D2" s="813"/>
    </row>
    <row r="3" spans="1:21" ht="28.5" customHeight="1" thickBot="1" x14ac:dyDescent="0.3">
      <c r="A3" s="29" t="s">
        <v>580</v>
      </c>
      <c r="B3" s="449"/>
      <c r="C3" s="449"/>
      <c r="D3" s="418" t="s">
        <v>411</v>
      </c>
    </row>
    <row r="4" spans="1:21" ht="19.5" customHeight="1" x14ac:dyDescent="0.25">
      <c r="A4" s="815" t="s">
        <v>286</v>
      </c>
      <c r="B4" s="19" t="s">
        <v>130</v>
      </c>
      <c r="C4" s="19" t="s">
        <v>131</v>
      </c>
      <c r="D4" s="829" t="s">
        <v>288</v>
      </c>
    </row>
    <row r="5" spans="1:21" ht="29.25" customHeight="1" thickBot="1" x14ac:dyDescent="0.3">
      <c r="A5" s="816"/>
      <c r="B5" s="425" t="s">
        <v>132</v>
      </c>
      <c r="C5" s="425" t="s">
        <v>133</v>
      </c>
      <c r="D5" s="830"/>
    </row>
    <row r="6" spans="1:21" ht="35.1" customHeight="1" thickTop="1" x14ac:dyDescent="0.25">
      <c r="A6" s="441" t="s">
        <v>3</v>
      </c>
      <c r="B6" s="581" t="s">
        <v>39</v>
      </c>
      <c r="C6" s="578" t="s">
        <v>39</v>
      </c>
      <c r="D6" s="442" t="s">
        <v>4</v>
      </c>
    </row>
    <row r="7" spans="1:21" ht="35.1" customHeight="1" x14ac:dyDescent="0.25">
      <c r="A7" s="443" t="s">
        <v>5</v>
      </c>
      <c r="B7" s="582" t="s">
        <v>563</v>
      </c>
      <c r="C7" s="579">
        <v>8498</v>
      </c>
      <c r="D7" s="444" t="s">
        <v>6</v>
      </c>
      <c r="S7" s="362"/>
      <c r="U7" s="342"/>
    </row>
    <row r="8" spans="1:21" ht="35.1" customHeight="1" x14ac:dyDescent="0.25">
      <c r="A8" s="443" t="s">
        <v>7</v>
      </c>
      <c r="B8" s="583">
        <v>243</v>
      </c>
      <c r="C8" s="579">
        <v>7412</v>
      </c>
      <c r="D8" s="444" t="s">
        <v>8</v>
      </c>
      <c r="S8" s="357"/>
      <c r="U8" s="342"/>
    </row>
    <row r="9" spans="1:21" ht="35.1" customHeight="1" x14ac:dyDescent="0.25">
      <c r="A9" s="445" t="s">
        <v>9</v>
      </c>
      <c r="B9" s="583">
        <v>419</v>
      </c>
      <c r="C9" s="579">
        <v>14405</v>
      </c>
      <c r="D9" s="444" t="s">
        <v>334</v>
      </c>
      <c r="S9" s="357"/>
      <c r="U9" s="342"/>
    </row>
    <row r="10" spans="1:21" ht="35.1" customHeight="1" x14ac:dyDescent="0.25">
      <c r="A10" s="443" t="s">
        <v>10</v>
      </c>
      <c r="B10" s="583">
        <v>1851</v>
      </c>
      <c r="C10" s="579">
        <v>57854</v>
      </c>
      <c r="D10" s="444" t="s">
        <v>11</v>
      </c>
      <c r="S10" s="357"/>
      <c r="U10" s="342"/>
    </row>
    <row r="11" spans="1:21" ht="35.1" customHeight="1" x14ac:dyDescent="0.25">
      <c r="A11" s="443" t="s">
        <v>12</v>
      </c>
      <c r="B11" s="583">
        <v>326</v>
      </c>
      <c r="C11" s="579">
        <v>10269</v>
      </c>
      <c r="D11" s="444" t="s">
        <v>13</v>
      </c>
      <c r="S11" s="357"/>
      <c r="U11" s="342"/>
    </row>
    <row r="12" spans="1:21" ht="33" customHeight="1" x14ac:dyDescent="0.25">
      <c r="A12" s="443" t="s">
        <v>14</v>
      </c>
      <c r="B12" s="583">
        <v>269</v>
      </c>
      <c r="C12" s="584" t="s">
        <v>565</v>
      </c>
      <c r="D12" s="444" t="s">
        <v>15</v>
      </c>
      <c r="E12" s="112"/>
      <c r="F12" s="112"/>
      <c r="S12" s="357"/>
      <c r="U12" s="361"/>
    </row>
    <row r="13" spans="1:21" ht="35.1" customHeight="1" x14ac:dyDescent="0.25">
      <c r="A13" s="443" t="s">
        <v>16</v>
      </c>
      <c r="B13" s="583">
        <v>162</v>
      </c>
      <c r="C13" s="579">
        <v>5841</v>
      </c>
      <c r="D13" s="444" t="s">
        <v>17</v>
      </c>
      <c r="E13" s="112"/>
      <c r="F13" s="112"/>
      <c r="S13" s="357"/>
      <c r="U13" s="342"/>
    </row>
    <row r="14" spans="1:21" ht="35.1" customHeight="1" x14ac:dyDescent="0.25">
      <c r="A14" s="445" t="s">
        <v>18</v>
      </c>
      <c r="B14" s="583">
        <v>199</v>
      </c>
      <c r="C14" s="579">
        <v>6238</v>
      </c>
      <c r="D14" s="444" t="s">
        <v>19</v>
      </c>
      <c r="S14" s="357"/>
      <c r="U14" s="342"/>
    </row>
    <row r="15" spans="1:21" ht="35.1" customHeight="1" x14ac:dyDescent="0.25">
      <c r="A15" s="445" t="s">
        <v>20</v>
      </c>
      <c r="B15" s="585">
        <v>236</v>
      </c>
      <c r="C15" s="584" t="s">
        <v>566</v>
      </c>
      <c r="D15" s="444" t="s">
        <v>21</v>
      </c>
      <c r="S15" s="358"/>
      <c r="U15" s="361"/>
    </row>
    <row r="16" spans="1:21" ht="35.1" customHeight="1" x14ac:dyDescent="0.25">
      <c r="A16" s="443" t="s">
        <v>22</v>
      </c>
      <c r="B16" s="583">
        <v>235</v>
      </c>
      <c r="C16" s="579">
        <v>7852</v>
      </c>
      <c r="D16" s="444" t="s">
        <v>335</v>
      </c>
      <c r="S16" s="357"/>
      <c r="U16" s="342"/>
    </row>
    <row r="17" spans="1:21" ht="35.1" customHeight="1" x14ac:dyDescent="0.25">
      <c r="A17" s="443" t="s">
        <v>23</v>
      </c>
      <c r="B17" s="583">
        <v>148</v>
      </c>
      <c r="C17" s="584" t="s">
        <v>567</v>
      </c>
      <c r="D17" s="444" t="s">
        <v>331</v>
      </c>
      <c r="S17" s="357"/>
      <c r="U17" s="361"/>
    </row>
    <row r="18" spans="1:21" ht="35.1" customHeight="1" x14ac:dyDescent="0.25">
      <c r="A18" s="443" t="s">
        <v>25</v>
      </c>
      <c r="B18" s="583">
        <v>203</v>
      </c>
      <c r="C18" s="579">
        <v>6242</v>
      </c>
      <c r="D18" s="444" t="s">
        <v>26</v>
      </c>
      <c r="S18" s="357"/>
      <c r="U18" s="342"/>
    </row>
    <row r="19" spans="1:21" ht="35.1" customHeight="1" x14ac:dyDescent="0.25">
      <c r="A19" s="443" t="s">
        <v>27</v>
      </c>
      <c r="B19" s="583">
        <v>94</v>
      </c>
      <c r="C19" s="579">
        <v>3509</v>
      </c>
      <c r="D19" s="450" t="s">
        <v>28</v>
      </c>
      <c r="S19" s="357"/>
      <c r="U19" s="342"/>
    </row>
    <row r="20" spans="1:21" ht="35.1" customHeight="1" thickBot="1" x14ac:dyDescent="0.3">
      <c r="A20" s="451" t="s">
        <v>29</v>
      </c>
      <c r="B20" s="586">
        <v>470</v>
      </c>
      <c r="C20" s="580">
        <v>12668</v>
      </c>
      <c r="D20" s="446" t="s">
        <v>30</v>
      </c>
      <c r="S20" s="359"/>
      <c r="U20" s="360"/>
    </row>
    <row r="21" spans="1:21" ht="35.1" customHeight="1" thickBot="1" x14ac:dyDescent="0.3">
      <c r="A21" s="280" t="s">
        <v>31</v>
      </c>
      <c r="B21" s="587" t="s">
        <v>564</v>
      </c>
      <c r="C21" s="587" t="s">
        <v>568</v>
      </c>
      <c r="D21" s="447" t="s">
        <v>32</v>
      </c>
      <c r="U21" s="13"/>
    </row>
    <row r="22" spans="1:21" ht="25.5" customHeight="1" x14ac:dyDescent="0.25">
      <c r="A22" s="452" t="s">
        <v>346</v>
      </c>
      <c r="B22" s="453"/>
      <c r="C22" s="831" t="s">
        <v>34</v>
      </c>
      <c r="D22" s="832"/>
      <c r="E22" s="73"/>
    </row>
    <row r="23" spans="1:21" ht="22.5" customHeight="1" x14ac:dyDescent="0.25">
      <c r="A23" s="676" t="s">
        <v>433</v>
      </c>
      <c r="B23" s="676"/>
      <c r="C23" s="719" t="s">
        <v>308</v>
      </c>
      <c r="D23" s="719"/>
    </row>
    <row r="24" spans="1:21" ht="21" customHeight="1" x14ac:dyDescent="0.25">
      <c r="A24" s="417" t="s">
        <v>40</v>
      </c>
      <c r="B24" s="417"/>
      <c r="C24" s="812" t="s">
        <v>101</v>
      </c>
      <c r="D24" s="812"/>
    </row>
  </sheetData>
  <mergeCells count="8">
    <mergeCell ref="C24:D24"/>
    <mergeCell ref="A1:D1"/>
    <mergeCell ref="A2:D2"/>
    <mergeCell ref="A4:A5"/>
    <mergeCell ref="D4:D5"/>
    <mergeCell ref="A23:B23"/>
    <mergeCell ref="C23:D23"/>
    <mergeCell ref="C22:D22"/>
  </mergeCells>
  <printOptions horizontalCentered="1"/>
  <pageMargins left="0.25" right="0.25" top="0.75" bottom="0.75" header="0.3" footer="0.3"/>
  <pageSetup paperSize="9" scale="90" orientation="portrait" r:id="rId1"/>
  <headerFooter>
    <oddFooter>&amp;C&amp;"-,Bold"&amp;12 31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F33"/>
  <sheetViews>
    <sheetView rightToLeft="1" view="pageBreakPreview" zoomScale="60" workbookViewId="0">
      <selection activeCell="A24" sqref="A24:F24"/>
    </sheetView>
  </sheetViews>
  <sheetFormatPr defaultColWidth="9" defaultRowHeight="15" x14ac:dyDescent="0.25"/>
  <cols>
    <col min="1" max="1" width="29.5" style="9" customWidth="1"/>
    <col min="2" max="2" width="34.625" style="9" customWidth="1"/>
    <col min="3" max="3" width="26" style="9" customWidth="1"/>
    <col min="4" max="4" width="32.5" style="9" customWidth="1"/>
    <col min="5" max="5" width="1.375" style="9" hidden="1" customWidth="1"/>
    <col min="6" max="6" width="54.375" style="9" customWidth="1"/>
    <col min="7" max="16384" width="9" style="9"/>
  </cols>
  <sheetData>
    <row r="1" spans="1:6" ht="19.5" customHeight="1" x14ac:dyDescent="0.25">
      <c r="A1" s="632" t="s">
        <v>493</v>
      </c>
      <c r="B1" s="632"/>
      <c r="C1" s="632"/>
      <c r="D1" s="632"/>
      <c r="E1" s="632"/>
      <c r="F1" s="632"/>
    </row>
    <row r="2" spans="1:6" ht="29.25" customHeight="1" x14ac:dyDescent="0.25">
      <c r="A2" s="632" t="s">
        <v>494</v>
      </c>
      <c r="B2" s="632"/>
      <c r="C2" s="632"/>
      <c r="D2" s="632"/>
      <c r="E2" s="632"/>
      <c r="F2" s="632"/>
    </row>
    <row r="3" spans="1:6" ht="28.5" customHeight="1" thickBot="1" x14ac:dyDescent="0.3">
      <c r="A3" s="849" t="s">
        <v>588</v>
      </c>
      <c r="B3" s="850"/>
      <c r="C3" s="850"/>
      <c r="D3" s="21"/>
      <c r="E3" s="21"/>
      <c r="F3" s="22" t="s">
        <v>143</v>
      </c>
    </row>
    <row r="4" spans="1:6" ht="13.5" customHeight="1" x14ac:dyDescent="0.25">
      <c r="A4" s="834" t="s">
        <v>134</v>
      </c>
      <c r="B4" s="851" t="s">
        <v>135</v>
      </c>
      <c r="C4" s="851" t="s">
        <v>136</v>
      </c>
      <c r="D4" s="748" t="s">
        <v>413</v>
      </c>
      <c r="E4" s="854"/>
      <c r="F4" s="854"/>
    </row>
    <row r="5" spans="1:6" ht="14.25" customHeight="1" x14ac:dyDescent="0.25">
      <c r="A5" s="850"/>
      <c r="B5" s="852"/>
      <c r="C5" s="852"/>
      <c r="D5" s="749" t="s">
        <v>427</v>
      </c>
      <c r="E5" s="855"/>
      <c r="F5" s="855"/>
    </row>
    <row r="6" spans="1:6" ht="23.25" customHeight="1" thickBot="1" x14ac:dyDescent="0.3">
      <c r="A6" s="833"/>
      <c r="B6" s="853"/>
      <c r="C6" s="853"/>
      <c r="D6" s="245" t="s">
        <v>137</v>
      </c>
      <c r="E6" s="847" t="s">
        <v>195</v>
      </c>
      <c r="F6" s="847"/>
    </row>
    <row r="7" spans="1:6" ht="49.5" customHeight="1" thickTop="1" x14ac:dyDescent="0.25">
      <c r="A7" s="206" t="s">
        <v>138</v>
      </c>
      <c r="B7" s="243" t="s">
        <v>139</v>
      </c>
      <c r="C7" s="243" t="s">
        <v>140</v>
      </c>
      <c r="D7" s="243" t="s">
        <v>141</v>
      </c>
      <c r="E7" s="848" t="s">
        <v>142</v>
      </c>
      <c r="F7" s="848"/>
    </row>
    <row r="8" spans="1:6" ht="30" customHeight="1" thickBot="1" x14ac:dyDescent="0.3">
      <c r="A8" s="244">
        <v>432</v>
      </c>
      <c r="B8" s="272">
        <v>9593097</v>
      </c>
      <c r="C8" s="272">
        <v>0</v>
      </c>
      <c r="D8" s="244">
        <v>0</v>
      </c>
      <c r="E8" s="845">
        <v>9593097</v>
      </c>
      <c r="F8" s="846"/>
    </row>
    <row r="9" spans="1:6" ht="15" customHeight="1" x14ac:dyDescent="0.25">
      <c r="A9" s="316"/>
      <c r="B9" s="318"/>
      <c r="C9" s="318"/>
      <c r="D9" s="316"/>
      <c r="E9" s="53"/>
      <c r="F9" s="314"/>
    </row>
    <row r="10" spans="1:6" ht="18" x14ac:dyDescent="0.25">
      <c r="A10" s="632" t="s">
        <v>656</v>
      </c>
      <c r="B10" s="632"/>
      <c r="C10" s="632"/>
      <c r="D10" s="632"/>
      <c r="E10" s="632"/>
      <c r="F10" s="632"/>
    </row>
    <row r="11" spans="1:6" ht="24" customHeight="1" x14ac:dyDescent="0.25">
      <c r="A11" s="632" t="s">
        <v>658</v>
      </c>
      <c r="B11" s="632"/>
      <c r="C11" s="632"/>
      <c r="D11" s="632"/>
      <c r="E11" s="632"/>
      <c r="F11" s="632"/>
    </row>
    <row r="12" spans="1:6" ht="29.25" customHeight="1" thickBot="1" x14ac:dyDescent="0.3">
      <c r="A12" s="717" t="s">
        <v>609</v>
      </c>
      <c r="B12" s="843"/>
      <c r="C12" s="843"/>
      <c r="D12" s="843"/>
      <c r="E12" s="844"/>
      <c r="F12" s="22" t="s">
        <v>278</v>
      </c>
    </row>
    <row r="13" spans="1:6" ht="18.75" customHeight="1" x14ac:dyDescent="0.25">
      <c r="A13" s="834" t="s">
        <v>144</v>
      </c>
      <c r="B13" s="748" t="s">
        <v>343</v>
      </c>
      <c r="C13" s="841"/>
      <c r="D13" s="841"/>
      <c r="E13" s="841"/>
      <c r="F13" s="834" t="s">
        <v>341</v>
      </c>
    </row>
    <row r="14" spans="1:6" ht="13.5" customHeight="1" thickBot="1" x14ac:dyDescent="0.3">
      <c r="A14" s="833"/>
      <c r="B14" s="750" t="s">
        <v>229</v>
      </c>
      <c r="C14" s="833"/>
      <c r="D14" s="833"/>
      <c r="E14" s="833"/>
      <c r="F14" s="833"/>
    </row>
    <row r="15" spans="1:6" ht="30" customHeight="1" thickTop="1" x14ac:dyDescent="0.25">
      <c r="A15" s="273" t="s">
        <v>145</v>
      </c>
      <c r="B15" s="836">
        <v>29311</v>
      </c>
      <c r="C15" s="836"/>
      <c r="D15" s="836"/>
      <c r="E15" s="836"/>
      <c r="F15" s="274" t="s">
        <v>146</v>
      </c>
    </row>
    <row r="16" spans="1:6" ht="25.5" customHeight="1" x14ac:dyDescent="0.25">
      <c r="A16" s="275" t="s">
        <v>147</v>
      </c>
      <c r="B16" s="837">
        <v>96</v>
      </c>
      <c r="C16" s="837"/>
      <c r="D16" s="837"/>
      <c r="E16" s="837"/>
      <c r="F16" s="276" t="s">
        <v>148</v>
      </c>
    </row>
    <row r="17" spans="1:6" ht="24.75" customHeight="1" x14ac:dyDescent="0.25">
      <c r="A17" s="277" t="s">
        <v>149</v>
      </c>
      <c r="B17" s="838">
        <v>1531</v>
      </c>
      <c r="C17" s="838"/>
      <c r="D17" s="838"/>
      <c r="E17" s="838"/>
      <c r="F17" s="276" t="s">
        <v>150</v>
      </c>
    </row>
    <row r="18" spans="1:6" ht="24" customHeight="1" x14ac:dyDescent="0.25">
      <c r="A18" s="277" t="s">
        <v>151</v>
      </c>
      <c r="B18" s="838">
        <v>1852</v>
      </c>
      <c r="C18" s="838"/>
      <c r="D18" s="838"/>
      <c r="E18" s="838"/>
      <c r="F18" s="276" t="s">
        <v>152</v>
      </c>
    </row>
    <row r="19" spans="1:6" ht="30.75" customHeight="1" thickBot="1" x14ac:dyDescent="0.3">
      <c r="A19" s="278" t="s">
        <v>310</v>
      </c>
      <c r="B19" s="839">
        <v>19260985</v>
      </c>
      <c r="C19" s="839"/>
      <c r="D19" s="839"/>
      <c r="E19" s="839"/>
      <c r="F19" s="279" t="s">
        <v>430</v>
      </c>
    </row>
    <row r="20" spans="1:6" ht="19.5" customHeight="1" thickBot="1" x14ac:dyDescent="0.3">
      <c r="A20" s="280" t="s">
        <v>31</v>
      </c>
      <c r="B20" s="835">
        <f>SUM(B15:B19)</f>
        <v>19293775</v>
      </c>
      <c r="C20" s="835"/>
      <c r="D20" s="835"/>
      <c r="E20" s="835"/>
      <c r="F20" s="18" t="s">
        <v>153</v>
      </c>
    </row>
    <row r="21" spans="1:6" ht="18.75" customHeight="1" x14ac:dyDescent="0.25">
      <c r="A21" s="840" t="s">
        <v>311</v>
      </c>
      <c r="B21" s="840"/>
      <c r="C21" s="842" t="s">
        <v>355</v>
      </c>
      <c r="D21" s="842"/>
      <c r="E21" s="842"/>
      <c r="F21" s="842"/>
    </row>
    <row r="22" spans="1:6" ht="19.5" customHeight="1" x14ac:dyDescent="0.25">
      <c r="A22" s="820" t="s">
        <v>35</v>
      </c>
      <c r="B22" s="820"/>
      <c r="C22" s="820"/>
      <c r="D22" s="820"/>
      <c r="E22" s="283"/>
      <c r="F22" s="284" t="s">
        <v>154</v>
      </c>
    </row>
    <row r="23" spans="1:6" ht="21.75" customHeight="1" x14ac:dyDescent="0.25">
      <c r="A23" s="632" t="s">
        <v>659</v>
      </c>
      <c r="B23" s="632"/>
      <c r="C23" s="632"/>
      <c r="D23" s="632"/>
      <c r="E23" s="632"/>
      <c r="F23" s="632"/>
    </row>
    <row r="24" spans="1:6" ht="33.75" customHeight="1" x14ac:dyDescent="0.25">
      <c r="A24" s="647" t="s">
        <v>657</v>
      </c>
      <c r="B24" s="647"/>
      <c r="C24" s="647"/>
      <c r="D24" s="647"/>
      <c r="E24" s="647"/>
      <c r="F24" s="647"/>
    </row>
    <row r="25" spans="1:6" ht="23.25" customHeight="1" thickBot="1" x14ac:dyDescent="0.3">
      <c r="A25" s="843" t="s">
        <v>587</v>
      </c>
      <c r="B25" s="843"/>
      <c r="C25" s="843"/>
      <c r="D25" s="843"/>
      <c r="E25" s="843"/>
      <c r="F25" s="22" t="s">
        <v>256</v>
      </c>
    </row>
    <row r="26" spans="1:6" ht="18" customHeight="1" x14ac:dyDescent="0.25">
      <c r="A26" s="834" t="s">
        <v>144</v>
      </c>
      <c r="B26" s="748" t="s">
        <v>343</v>
      </c>
      <c r="C26" s="857"/>
      <c r="D26" s="857"/>
      <c r="E26" s="857"/>
      <c r="F26" s="834" t="s">
        <v>342</v>
      </c>
    </row>
    <row r="27" spans="1:6" ht="20.25" customHeight="1" thickBot="1" x14ac:dyDescent="0.3">
      <c r="A27" s="833"/>
      <c r="B27" s="750" t="s">
        <v>427</v>
      </c>
      <c r="C27" s="833"/>
      <c r="D27" s="833"/>
      <c r="E27" s="833"/>
      <c r="F27" s="833"/>
    </row>
    <row r="28" spans="1:6" ht="18.75" customHeight="1" thickTop="1" x14ac:dyDescent="0.25">
      <c r="A28" s="273" t="s">
        <v>660</v>
      </c>
      <c r="B28" s="836">
        <v>39047</v>
      </c>
      <c r="C28" s="836"/>
      <c r="D28" s="836"/>
      <c r="E28" s="836"/>
      <c r="F28" s="274" t="s">
        <v>150</v>
      </c>
    </row>
    <row r="29" spans="1:6" ht="21" customHeight="1" x14ac:dyDescent="0.25">
      <c r="A29" s="275" t="s">
        <v>661</v>
      </c>
      <c r="B29" s="837">
        <v>2742</v>
      </c>
      <c r="C29" s="837"/>
      <c r="D29" s="837"/>
      <c r="E29" s="837"/>
      <c r="F29" s="276" t="s">
        <v>664</v>
      </c>
    </row>
    <row r="30" spans="1:6" ht="21" customHeight="1" x14ac:dyDescent="0.25">
      <c r="A30" s="277" t="s">
        <v>662</v>
      </c>
      <c r="B30" s="838">
        <v>1371</v>
      </c>
      <c r="C30" s="838"/>
      <c r="D30" s="838"/>
      <c r="E30" s="838"/>
      <c r="F30" s="276" t="s">
        <v>665</v>
      </c>
    </row>
    <row r="31" spans="1:6" ht="21" customHeight="1" thickBot="1" x14ac:dyDescent="0.3">
      <c r="A31" s="277" t="s">
        <v>663</v>
      </c>
      <c r="B31" s="838">
        <v>139660</v>
      </c>
      <c r="C31" s="838"/>
      <c r="D31" s="838"/>
      <c r="E31" s="838"/>
      <c r="F31" s="597" t="s">
        <v>666</v>
      </c>
    </row>
    <row r="32" spans="1:6" ht="19.5" customHeight="1" thickBot="1" x14ac:dyDescent="0.3">
      <c r="A32" s="280" t="s">
        <v>31</v>
      </c>
      <c r="B32" s="856">
        <f>SUM(B28:B31)</f>
        <v>182820</v>
      </c>
      <c r="C32" s="856"/>
      <c r="D32" s="856"/>
      <c r="E32" s="856"/>
      <c r="F32" s="282" t="s">
        <v>153</v>
      </c>
    </row>
    <row r="33" spans="1:6" ht="16.5" customHeight="1" x14ac:dyDescent="0.25">
      <c r="A33" s="820" t="s">
        <v>35</v>
      </c>
      <c r="B33" s="820"/>
      <c r="C33" s="820"/>
      <c r="D33" s="820"/>
      <c r="E33" s="111"/>
      <c r="F33" s="208" t="s">
        <v>101</v>
      </c>
    </row>
  </sheetData>
  <mergeCells count="40">
    <mergeCell ref="A33:D33"/>
    <mergeCell ref="B29:E29"/>
    <mergeCell ref="B32:E32"/>
    <mergeCell ref="A23:F23"/>
    <mergeCell ref="A24:F24"/>
    <mergeCell ref="A25:E25"/>
    <mergeCell ref="B28:E28"/>
    <mergeCell ref="A26:A27"/>
    <mergeCell ref="F26:F27"/>
    <mergeCell ref="B27:E27"/>
    <mergeCell ref="B26:E26"/>
    <mergeCell ref="B30:E30"/>
    <mergeCell ref="B31:E31"/>
    <mergeCell ref="A12:E12"/>
    <mergeCell ref="E8:F8"/>
    <mergeCell ref="A10:F10"/>
    <mergeCell ref="A11:F11"/>
    <mergeCell ref="A1:F1"/>
    <mergeCell ref="A2:F2"/>
    <mergeCell ref="E6:F6"/>
    <mergeCell ref="E7:F7"/>
    <mergeCell ref="A3:C3"/>
    <mergeCell ref="A4:A6"/>
    <mergeCell ref="B4:B6"/>
    <mergeCell ref="C4:C6"/>
    <mergeCell ref="D4:F4"/>
    <mergeCell ref="D5:F5"/>
    <mergeCell ref="B14:E14"/>
    <mergeCell ref="A13:A14"/>
    <mergeCell ref="F13:F14"/>
    <mergeCell ref="B20:E20"/>
    <mergeCell ref="A22:D22"/>
    <mergeCell ref="B15:E15"/>
    <mergeCell ref="B16:E16"/>
    <mergeCell ref="B17:E17"/>
    <mergeCell ref="B18:E18"/>
    <mergeCell ref="B19:E19"/>
    <mergeCell ref="A21:B21"/>
    <mergeCell ref="B13:E13"/>
    <mergeCell ref="C21:F21"/>
  </mergeCells>
  <printOptions horizontalCentered="1"/>
  <pageMargins left="0.25" right="0.25" top="0.75" bottom="0.75" header="0.3" footer="0.3"/>
  <pageSetup paperSize="9" scale="67" orientation="landscape" r:id="rId1"/>
  <headerFooter>
    <oddFooter>&amp;C&amp;"-,Bold"&amp;12 32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rightToLeft="1" view="pageBreakPreview" zoomScale="55" zoomScaleSheetLayoutView="55" workbookViewId="0">
      <selection activeCell="A22" sqref="A22:G22"/>
    </sheetView>
  </sheetViews>
  <sheetFormatPr defaultColWidth="9" defaultRowHeight="15" x14ac:dyDescent="0.25"/>
  <cols>
    <col min="1" max="1" width="9.875" style="9" customWidth="1"/>
    <col min="2" max="2" width="29.5" style="9" customWidth="1"/>
    <col min="3" max="3" width="33" style="9" customWidth="1"/>
    <col min="4" max="4" width="21.375" style="9" customWidth="1"/>
    <col min="5" max="5" width="24" style="9" customWidth="1"/>
    <col min="6" max="6" width="70.625" style="9" customWidth="1"/>
    <col min="7" max="7" width="3.375" style="9" customWidth="1"/>
    <col min="8" max="16384" width="9" style="9"/>
  </cols>
  <sheetData>
    <row r="1" spans="1:7" ht="30" customHeight="1" x14ac:dyDescent="0.25">
      <c r="A1" s="632" t="s">
        <v>519</v>
      </c>
      <c r="B1" s="632"/>
      <c r="C1" s="632"/>
      <c r="D1" s="632"/>
      <c r="E1" s="632"/>
      <c r="F1" s="632"/>
      <c r="G1" s="632"/>
    </row>
    <row r="2" spans="1:7" ht="29.25" customHeight="1" x14ac:dyDescent="0.25">
      <c r="A2" s="632" t="s">
        <v>520</v>
      </c>
      <c r="B2" s="632"/>
      <c r="C2" s="632"/>
      <c r="D2" s="632"/>
      <c r="E2" s="632"/>
      <c r="F2" s="632"/>
      <c r="G2" s="632"/>
    </row>
    <row r="3" spans="1:7" ht="30" customHeight="1" thickBot="1" x14ac:dyDescent="0.3">
      <c r="A3" s="717" t="s">
        <v>318</v>
      </c>
      <c r="B3" s="717"/>
      <c r="C3" s="3"/>
      <c r="D3" s="3"/>
      <c r="E3" s="3"/>
      <c r="F3" s="870" t="s">
        <v>170</v>
      </c>
      <c r="G3" s="870"/>
    </row>
    <row r="4" spans="1:7" ht="23.25" customHeight="1" x14ac:dyDescent="0.25">
      <c r="A4" s="834" t="s">
        <v>134</v>
      </c>
      <c r="B4" s="857"/>
      <c r="C4" s="724" t="s">
        <v>413</v>
      </c>
      <c r="D4" s="854"/>
      <c r="E4" s="854"/>
      <c r="F4" s="854"/>
      <c r="G4" s="854"/>
    </row>
    <row r="5" spans="1:7" ht="18.75" customHeight="1" thickBot="1" x14ac:dyDescent="0.3">
      <c r="A5" s="883"/>
      <c r="B5" s="883"/>
      <c r="C5" s="685" t="s">
        <v>229</v>
      </c>
      <c r="D5" s="685"/>
      <c r="E5" s="685"/>
      <c r="F5" s="685"/>
      <c r="G5" s="685"/>
    </row>
    <row r="6" spans="1:7" ht="36" customHeight="1" x14ac:dyDescent="0.25">
      <c r="A6" s="883"/>
      <c r="B6" s="883"/>
      <c r="C6" s="239" t="s">
        <v>135</v>
      </c>
      <c r="D6" s="238" t="s">
        <v>218</v>
      </c>
      <c r="E6" s="238" t="s">
        <v>219</v>
      </c>
      <c r="F6" s="851" t="s">
        <v>264</v>
      </c>
      <c r="G6" s="851"/>
    </row>
    <row r="7" spans="1:7" ht="69" customHeight="1" thickBot="1" x14ac:dyDescent="0.3">
      <c r="A7" s="881" t="s">
        <v>138</v>
      </c>
      <c r="B7" s="881"/>
      <c r="C7" s="301" t="s">
        <v>139</v>
      </c>
      <c r="D7" s="301" t="s">
        <v>140</v>
      </c>
      <c r="E7" s="301" t="s">
        <v>141</v>
      </c>
      <c r="F7" s="847" t="s">
        <v>142</v>
      </c>
      <c r="G7" s="847"/>
    </row>
    <row r="8" spans="1:7" ht="27.75" customHeight="1" thickTop="1" thickBot="1" x14ac:dyDescent="0.3">
      <c r="A8" s="871">
        <v>325</v>
      </c>
      <c r="B8" s="871"/>
      <c r="C8" s="262">
        <v>4425674</v>
      </c>
      <c r="D8" s="262">
        <v>0</v>
      </c>
      <c r="E8" s="262">
        <v>3321</v>
      </c>
      <c r="F8" s="872">
        <f>C8+D8+E8</f>
        <v>4428995</v>
      </c>
      <c r="G8" s="873"/>
    </row>
    <row r="9" spans="1:7" ht="9.75" customHeight="1" x14ac:dyDescent="0.25">
      <c r="A9" s="59"/>
      <c r="B9" s="59"/>
      <c r="C9" s="65"/>
      <c r="D9" s="65"/>
      <c r="E9" s="65"/>
      <c r="F9" s="66"/>
      <c r="G9" s="66"/>
    </row>
    <row r="10" spans="1:7" ht="13.5" customHeight="1" x14ac:dyDescent="0.25">
      <c r="A10" s="25"/>
      <c r="B10" s="25"/>
      <c r="C10" s="25"/>
      <c r="D10" s="25"/>
      <c r="E10" s="25"/>
      <c r="F10" s="25"/>
      <c r="G10" s="25"/>
    </row>
    <row r="11" spans="1:7" ht="9.75" customHeight="1" x14ac:dyDescent="0.25">
      <c r="A11" s="25"/>
      <c r="B11" s="874"/>
      <c r="C11" s="874"/>
      <c r="D11" s="874"/>
      <c r="E11" s="874"/>
      <c r="F11" s="874"/>
      <c r="G11" s="25"/>
    </row>
    <row r="12" spans="1:7" ht="32.25" customHeight="1" x14ac:dyDescent="0.25">
      <c r="A12" s="632" t="s">
        <v>634</v>
      </c>
      <c r="B12" s="632"/>
      <c r="C12" s="632"/>
      <c r="D12" s="632"/>
      <c r="E12" s="632"/>
      <c r="F12" s="632"/>
      <c r="G12" s="632"/>
    </row>
    <row r="13" spans="1:7" ht="36.75" customHeight="1" x14ac:dyDescent="0.25">
      <c r="A13" s="632" t="s">
        <v>521</v>
      </c>
      <c r="B13" s="632"/>
      <c r="C13" s="632"/>
      <c r="D13" s="632"/>
      <c r="E13" s="875"/>
      <c r="F13" s="875"/>
      <c r="G13" s="632"/>
    </row>
    <row r="14" spans="1:7" ht="21.75" customHeight="1" thickBot="1" x14ac:dyDescent="0.3">
      <c r="A14" s="814" t="s">
        <v>586</v>
      </c>
      <c r="B14" s="814"/>
      <c r="C14" s="18"/>
      <c r="D14" s="18"/>
      <c r="E14" s="18"/>
      <c r="F14" s="870" t="s">
        <v>185</v>
      </c>
      <c r="G14" s="870"/>
    </row>
    <row r="15" spans="1:7" ht="25.5" customHeight="1" x14ac:dyDescent="0.25">
      <c r="A15" s="748" t="s">
        <v>328</v>
      </c>
      <c r="B15" s="854"/>
      <c r="C15" s="817" t="s">
        <v>413</v>
      </c>
      <c r="D15" s="857"/>
      <c r="E15" s="857"/>
      <c r="F15" s="724" t="s">
        <v>266</v>
      </c>
      <c r="G15" s="857"/>
    </row>
    <row r="16" spans="1:7" ht="29.25" customHeight="1" thickBot="1" x14ac:dyDescent="0.3">
      <c r="A16" s="864"/>
      <c r="B16" s="864"/>
      <c r="C16" s="750" t="s">
        <v>229</v>
      </c>
      <c r="D16" s="864"/>
      <c r="E16" s="864"/>
      <c r="F16" s="833"/>
      <c r="G16" s="833"/>
    </row>
    <row r="17" spans="1:7" ht="33.75" customHeight="1" thickTop="1" x14ac:dyDescent="0.25">
      <c r="A17" s="882" t="s">
        <v>267</v>
      </c>
      <c r="B17" s="882"/>
      <c r="C17" s="865">
        <v>0</v>
      </c>
      <c r="D17" s="866"/>
      <c r="E17" s="866"/>
      <c r="F17" s="884" t="s">
        <v>268</v>
      </c>
      <c r="G17" s="885"/>
    </row>
    <row r="18" spans="1:7" ht="32.25" customHeight="1" thickBot="1" x14ac:dyDescent="0.3">
      <c r="A18" s="879" t="s">
        <v>269</v>
      </c>
      <c r="B18" s="879"/>
      <c r="C18" s="845">
        <v>4333202</v>
      </c>
      <c r="D18" s="867"/>
      <c r="E18" s="867"/>
      <c r="F18" s="858" t="s">
        <v>270</v>
      </c>
      <c r="G18" s="859"/>
    </row>
    <row r="19" spans="1:7" ht="30.75" customHeight="1" thickBot="1" x14ac:dyDescent="0.3">
      <c r="A19" s="880" t="s">
        <v>271</v>
      </c>
      <c r="B19" s="880"/>
      <c r="C19" s="868">
        <f>SUM(C17:C18)</f>
        <v>4333202</v>
      </c>
      <c r="D19" s="869"/>
      <c r="E19" s="869"/>
      <c r="F19" s="860" t="s">
        <v>227</v>
      </c>
      <c r="G19" s="861"/>
    </row>
    <row r="20" spans="1:7" ht="12.75" customHeight="1" x14ac:dyDescent="0.25">
      <c r="A20" s="63"/>
      <c r="B20" s="63"/>
      <c r="C20" s="58"/>
      <c r="D20" s="58"/>
      <c r="E20" s="58"/>
      <c r="F20" s="58"/>
      <c r="G20" s="64"/>
    </row>
    <row r="21" spans="1:7" ht="30" customHeight="1" x14ac:dyDescent="0.25">
      <c r="A21" s="632" t="s">
        <v>522</v>
      </c>
      <c r="B21" s="632"/>
      <c r="C21" s="632"/>
      <c r="D21" s="632"/>
      <c r="E21" s="632"/>
      <c r="F21" s="632"/>
      <c r="G21" s="632"/>
    </row>
    <row r="22" spans="1:7" ht="37.5" customHeight="1" x14ac:dyDescent="0.25">
      <c r="A22" s="632" t="s">
        <v>523</v>
      </c>
      <c r="B22" s="632"/>
      <c r="C22" s="632"/>
      <c r="D22" s="632"/>
      <c r="E22" s="632"/>
      <c r="F22" s="632"/>
      <c r="G22" s="632"/>
    </row>
    <row r="23" spans="1:7" ht="23.25" customHeight="1" thickBot="1" x14ac:dyDescent="0.3">
      <c r="A23" s="814" t="s">
        <v>633</v>
      </c>
      <c r="B23" s="814"/>
      <c r="C23" s="18"/>
      <c r="D23" s="18"/>
      <c r="E23" s="18"/>
      <c r="F23" s="870" t="s">
        <v>276</v>
      </c>
      <c r="G23" s="870"/>
    </row>
    <row r="24" spans="1:7" ht="26.25" customHeight="1" x14ac:dyDescent="0.25">
      <c r="A24" s="748" t="s">
        <v>316</v>
      </c>
      <c r="B24" s="854"/>
      <c r="C24" s="817" t="s">
        <v>413</v>
      </c>
      <c r="D24" s="854"/>
      <c r="E24" s="854"/>
      <c r="F24" s="724" t="s">
        <v>266</v>
      </c>
      <c r="G24" s="854"/>
    </row>
    <row r="25" spans="1:7" ht="26.25" customHeight="1" thickBot="1" x14ac:dyDescent="0.3">
      <c r="A25" s="855"/>
      <c r="B25" s="855"/>
      <c r="C25" s="749" t="s">
        <v>229</v>
      </c>
      <c r="D25" s="855"/>
      <c r="E25" s="855"/>
      <c r="F25" s="855"/>
      <c r="G25" s="855"/>
    </row>
    <row r="26" spans="1:7" ht="27" customHeight="1" thickTop="1" x14ac:dyDescent="0.25">
      <c r="A26" s="876" t="s">
        <v>319</v>
      </c>
      <c r="B26" s="876"/>
      <c r="C26" s="887">
        <v>15525</v>
      </c>
      <c r="D26" s="888"/>
      <c r="E26" s="888"/>
      <c r="F26" s="862" t="s">
        <v>268</v>
      </c>
      <c r="G26" s="863"/>
    </row>
    <row r="27" spans="1:7" ht="25.5" customHeight="1" thickBot="1" x14ac:dyDescent="0.3">
      <c r="A27" s="879" t="s">
        <v>317</v>
      </c>
      <c r="B27" s="879"/>
      <c r="C27" s="845">
        <f>SUM(C26)</f>
        <v>15525</v>
      </c>
      <c r="D27" s="867"/>
      <c r="E27" s="867"/>
      <c r="F27" s="886" t="s">
        <v>419</v>
      </c>
      <c r="G27" s="859"/>
    </row>
    <row r="28" spans="1:7" ht="19.5" customHeight="1" x14ac:dyDescent="0.25">
      <c r="A28" s="820" t="s">
        <v>35</v>
      </c>
      <c r="B28" s="820"/>
      <c r="C28" s="820"/>
      <c r="D28" s="820"/>
      <c r="E28" s="820"/>
      <c r="F28" s="877" t="s">
        <v>154</v>
      </c>
      <c r="G28" s="878"/>
    </row>
    <row r="43" spans="3:3" ht="18" x14ac:dyDescent="0.25">
      <c r="C43" s="67"/>
    </row>
  </sheetData>
  <mergeCells count="46">
    <mergeCell ref="F27:G27"/>
    <mergeCell ref="C24:E24"/>
    <mergeCell ref="C25:E25"/>
    <mergeCell ref="C26:E26"/>
    <mergeCell ref="C27:E27"/>
    <mergeCell ref="A3:B3"/>
    <mergeCell ref="A7:B7"/>
    <mergeCell ref="A1:G1"/>
    <mergeCell ref="A2:G2"/>
    <mergeCell ref="A17:B17"/>
    <mergeCell ref="C5:G5"/>
    <mergeCell ref="F6:G6"/>
    <mergeCell ref="F7:G7"/>
    <mergeCell ref="A4:B6"/>
    <mergeCell ref="C4:G4"/>
    <mergeCell ref="A15:B16"/>
    <mergeCell ref="F15:G16"/>
    <mergeCell ref="F17:G17"/>
    <mergeCell ref="F3:G3"/>
    <mergeCell ref="F14:G14"/>
    <mergeCell ref="A28:E28"/>
    <mergeCell ref="A8:B8"/>
    <mergeCell ref="F8:G8"/>
    <mergeCell ref="B11:F11"/>
    <mergeCell ref="A13:G13"/>
    <mergeCell ref="A14:B14"/>
    <mergeCell ref="A12:G12"/>
    <mergeCell ref="A22:G22"/>
    <mergeCell ref="A23:B23"/>
    <mergeCell ref="A26:B26"/>
    <mergeCell ref="A24:B25"/>
    <mergeCell ref="F28:G28"/>
    <mergeCell ref="A27:B27"/>
    <mergeCell ref="A18:B18"/>
    <mergeCell ref="A19:B19"/>
    <mergeCell ref="A21:G21"/>
    <mergeCell ref="F18:G18"/>
    <mergeCell ref="F19:G19"/>
    <mergeCell ref="F24:G25"/>
    <mergeCell ref="F26:G26"/>
    <mergeCell ref="C15:E15"/>
    <mergeCell ref="C16:E16"/>
    <mergeCell ref="C17:E17"/>
    <mergeCell ref="C18:E18"/>
    <mergeCell ref="C19:E19"/>
    <mergeCell ref="F23:G23"/>
  </mergeCells>
  <printOptions horizontalCentered="1"/>
  <pageMargins left="0.25" right="0.25" top="0.75" bottom="0.75" header="0.3" footer="0.3"/>
  <pageSetup paperSize="9" scale="66" orientation="landscape" r:id="rId1"/>
  <headerFooter>
    <oddFooter>&amp;C&amp;14 &amp;"-,Bold"&amp;12 34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rightToLeft="1" view="pageBreakPreview" topLeftCell="A10" zoomScale="60" zoomScaleNormal="100" workbookViewId="0">
      <selection activeCell="B37" sqref="B37:C40"/>
    </sheetView>
  </sheetViews>
  <sheetFormatPr defaultRowHeight="14.25" x14ac:dyDescent="0.2"/>
  <cols>
    <col min="1" max="1" width="35.75" customWidth="1"/>
    <col min="2" max="2" width="35" customWidth="1"/>
    <col min="3" max="3" width="33.75" customWidth="1"/>
    <col min="4" max="4" width="70.625" customWidth="1"/>
  </cols>
  <sheetData>
    <row r="1" spans="1:4" ht="24.75" customHeight="1" x14ac:dyDescent="0.2">
      <c r="A1" s="632" t="s">
        <v>495</v>
      </c>
      <c r="B1" s="632"/>
      <c r="C1" s="632"/>
      <c r="D1" s="632"/>
    </row>
    <row r="2" spans="1:4" ht="36" customHeight="1" x14ac:dyDescent="0.2">
      <c r="A2" s="647" t="s">
        <v>496</v>
      </c>
      <c r="B2" s="647"/>
      <c r="C2" s="647"/>
      <c r="D2" s="647"/>
    </row>
    <row r="3" spans="1:4" ht="25.5" customHeight="1" thickBot="1" x14ac:dyDescent="0.25">
      <c r="A3" s="1" t="s">
        <v>629</v>
      </c>
      <c r="B3" s="1"/>
      <c r="C3" s="1"/>
      <c r="D3" s="463" t="s">
        <v>263</v>
      </c>
    </row>
    <row r="4" spans="1:4" ht="15.75" x14ac:dyDescent="0.2">
      <c r="A4" s="834" t="s">
        <v>144</v>
      </c>
      <c r="B4" s="748" t="s">
        <v>343</v>
      </c>
      <c r="C4" s="748"/>
      <c r="D4" s="889" t="s">
        <v>630</v>
      </c>
    </row>
    <row r="5" spans="1:4" ht="16.5" thickBot="1" x14ac:dyDescent="0.25">
      <c r="A5" s="833"/>
      <c r="B5" s="750" t="s">
        <v>427</v>
      </c>
      <c r="C5" s="750"/>
      <c r="D5" s="890"/>
    </row>
    <row r="6" spans="1:4" ht="26.25" customHeight="1" thickTop="1" x14ac:dyDescent="0.2">
      <c r="A6" s="273" t="s">
        <v>275</v>
      </c>
      <c r="B6" s="893">
        <v>1435</v>
      </c>
      <c r="C6" s="893"/>
      <c r="D6" s="588" t="s">
        <v>417</v>
      </c>
    </row>
    <row r="7" spans="1:4" ht="15.75" x14ac:dyDescent="0.2">
      <c r="A7" s="277" t="s">
        <v>312</v>
      </c>
      <c r="B7" s="838">
        <v>754</v>
      </c>
      <c r="C7" s="838"/>
      <c r="D7" s="589" t="s">
        <v>418</v>
      </c>
    </row>
    <row r="8" spans="1:4" ht="18.75" customHeight="1" thickBot="1" x14ac:dyDescent="0.25">
      <c r="A8" s="281" t="s">
        <v>448</v>
      </c>
      <c r="B8" s="839">
        <v>250</v>
      </c>
      <c r="C8" s="839"/>
      <c r="D8" s="590" t="s">
        <v>534</v>
      </c>
    </row>
    <row r="9" spans="1:4" ht="22.5" customHeight="1" thickBot="1" x14ac:dyDescent="0.3">
      <c r="A9" s="280" t="s">
        <v>31</v>
      </c>
      <c r="B9" s="856">
        <f>SUM(B6:B8)</f>
        <v>2439</v>
      </c>
      <c r="C9" s="856"/>
      <c r="D9" s="282" t="s">
        <v>153</v>
      </c>
    </row>
    <row r="10" spans="1:4" ht="21" customHeight="1" x14ac:dyDescent="0.2">
      <c r="A10" s="468" t="s">
        <v>35</v>
      </c>
      <c r="B10" s="468"/>
      <c r="C10" s="468"/>
      <c r="D10" s="466" t="s">
        <v>154</v>
      </c>
    </row>
    <row r="11" spans="1:4" ht="12" customHeight="1" x14ac:dyDescent="0.25">
      <c r="A11" s="9"/>
      <c r="B11" s="9"/>
      <c r="C11" s="9"/>
      <c r="D11" s="9"/>
    </row>
    <row r="12" spans="1:4" ht="18" x14ac:dyDescent="0.2">
      <c r="A12" s="894" t="s">
        <v>530</v>
      </c>
      <c r="B12" s="894"/>
      <c r="C12" s="894"/>
      <c r="D12" s="894"/>
    </row>
    <row r="13" spans="1:4" ht="18" x14ac:dyDescent="0.2">
      <c r="A13" s="894" t="s">
        <v>531</v>
      </c>
      <c r="B13" s="894"/>
      <c r="C13" s="894"/>
      <c r="D13" s="894"/>
    </row>
    <row r="14" spans="1:4" ht="18.75" customHeight="1" thickBot="1" x14ac:dyDescent="0.25">
      <c r="A14" s="895" t="s">
        <v>631</v>
      </c>
      <c r="B14" s="896"/>
      <c r="C14" s="896"/>
      <c r="D14" s="463" t="s">
        <v>265</v>
      </c>
    </row>
    <row r="15" spans="1:4" ht="15.75" x14ac:dyDescent="0.2">
      <c r="A15" s="897" t="s">
        <v>155</v>
      </c>
      <c r="B15" s="899" t="s">
        <v>186</v>
      </c>
      <c r="C15" s="899"/>
      <c r="D15" s="897" t="s">
        <v>156</v>
      </c>
    </row>
    <row r="16" spans="1:4" ht="16.5" thickBot="1" x14ac:dyDescent="0.25">
      <c r="A16" s="898"/>
      <c r="B16" s="900" t="s">
        <v>229</v>
      </c>
      <c r="C16" s="900"/>
      <c r="D16" s="898"/>
    </row>
    <row r="17" spans="1:4" ht="23.25" customHeight="1" thickTop="1" x14ac:dyDescent="0.2">
      <c r="A17" s="43" t="s">
        <v>238</v>
      </c>
      <c r="B17" s="892">
        <v>60</v>
      </c>
      <c r="C17" s="892"/>
      <c r="D17" s="225" t="s">
        <v>239</v>
      </c>
    </row>
    <row r="18" spans="1:4" ht="22.5" customHeight="1" x14ac:dyDescent="0.2">
      <c r="A18" s="43" t="s">
        <v>240</v>
      </c>
      <c r="B18" s="891">
        <v>1574</v>
      </c>
      <c r="C18" s="891"/>
      <c r="D18" s="207" t="s">
        <v>241</v>
      </c>
    </row>
    <row r="19" spans="1:4" ht="20.25" customHeight="1" x14ac:dyDescent="0.2">
      <c r="A19" s="43" t="s">
        <v>242</v>
      </c>
      <c r="B19" s="891">
        <v>46325</v>
      </c>
      <c r="C19" s="891"/>
      <c r="D19" s="207" t="s">
        <v>243</v>
      </c>
    </row>
    <row r="20" spans="1:4" ht="17.25" customHeight="1" x14ac:dyDescent="0.2">
      <c r="A20" s="43" t="s">
        <v>244</v>
      </c>
      <c r="B20" s="891">
        <v>12784</v>
      </c>
      <c r="C20" s="891"/>
      <c r="D20" s="207" t="s">
        <v>245</v>
      </c>
    </row>
    <row r="21" spans="1:4" ht="22.5" customHeight="1" x14ac:dyDescent="0.2">
      <c r="A21" s="43" t="s">
        <v>246</v>
      </c>
      <c r="B21" s="891">
        <v>7644</v>
      </c>
      <c r="C21" s="891"/>
      <c r="D21" s="207" t="s">
        <v>247</v>
      </c>
    </row>
    <row r="22" spans="1:4" ht="17.25" customHeight="1" x14ac:dyDescent="0.2">
      <c r="A22" s="43" t="s">
        <v>248</v>
      </c>
      <c r="B22" s="891">
        <v>3968</v>
      </c>
      <c r="C22" s="891"/>
      <c r="D22" s="207" t="s">
        <v>249</v>
      </c>
    </row>
    <row r="23" spans="1:4" ht="24" customHeight="1" x14ac:dyDescent="0.2">
      <c r="A23" s="455" t="s">
        <v>610</v>
      </c>
      <c r="B23" s="891">
        <v>480</v>
      </c>
      <c r="C23" s="891"/>
      <c r="D23" s="226" t="s">
        <v>279</v>
      </c>
    </row>
    <row r="24" spans="1:4" ht="22.5" customHeight="1" x14ac:dyDescent="0.2">
      <c r="A24" s="106" t="s">
        <v>447</v>
      </c>
      <c r="B24" s="891">
        <v>500</v>
      </c>
      <c r="C24" s="891"/>
      <c r="D24" s="226" t="s">
        <v>356</v>
      </c>
    </row>
    <row r="25" spans="1:4" ht="24.75" customHeight="1" x14ac:dyDescent="0.2">
      <c r="A25" s="106" t="s">
        <v>461</v>
      </c>
      <c r="B25" s="891">
        <v>144742</v>
      </c>
      <c r="C25" s="891"/>
      <c r="D25" s="231" t="s">
        <v>356</v>
      </c>
    </row>
    <row r="26" spans="1:4" ht="24.75" customHeight="1" x14ac:dyDescent="0.2">
      <c r="A26" s="44" t="s">
        <v>250</v>
      </c>
      <c r="B26" s="891">
        <v>280</v>
      </c>
      <c r="C26" s="891"/>
      <c r="D26" s="107" t="s">
        <v>251</v>
      </c>
    </row>
    <row r="27" spans="1:4" ht="21" customHeight="1" x14ac:dyDescent="0.2">
      <c r="A27" s="108" t="s">
        <v>252</v>
      </c>
      <c r="B27" s="891">
        <v>764195</v>
      </c>
      <c r="C27" s="891"/>
      <c r="D27" s="207" t="s">
        <v>253</v>
      </c>
    </row>
    <row r="28" spans="1:4" ht="24.75" customHeight="1" x14ac:dyDescent="0.2">
      <c r="A28" s="455" t="s">
        <v>254</v>
      </c>
      <c r="B28" s="891">
        <v>523</v>
      </c>
      <c r="C28" s="891"/>
      <c r="D28" s="207" t="s">
        <v>255</v>
      </c>
    </row>
    <row r="29" spans="1:4" ht="21.75" customHeight="1" thickBot="1" x14ac:dyDescent="0.25">
      <c r="A29" s="46" t="s">
        <v>168</v>
      </c>
      <c r="B29" s="905">
        <f>SUM(B17:B28)</f>
        <v>983075</v>
      </c>
      <c r="C29" s="905"/>
      <c r="D29" s="591" t="s">
        <v>169</v>
      </c>
    </row>
    <row r="30" spans="1:4" ht="21.75" customHeight="1" x14ac:dyDescent="0.2">
      <c r="A30" s="34"/>
      <c r="B30" s="62"/>
      <c r="C30" s="62"/>
      <c r="D30" s="462"/>
    </row>
    <row r="31" spans="1:4" ht="18" customHeight="1" x14ac:dyDescent="0.2">
      <c r="A31" s="894" t="s">
        <v>532</v>
      </c>
      <c r="B31" s="894"/>
      <c r="C31" s="894"/>
      <c r="D31" s="894"/>
    </row>
    <row r="32" spans="1:4" ht="27.75" customHeight="1" x14ac:dyDescent="0.2">
      <c r="A32" s="894" t="s">
        <v>533</v>
      </c>
      <c r="B32" s="894"/>
      <c r="C32" s="894"/>
      <c r="D32" s="894"/>
    </row>
    <row r="33" spans="1:4" ht="25.5" customHeight="1" thickBot="1" x14ac:dyDescent="0.3">
      <c r="A33" s="470" t="s">
        <v>632</v>
      </c>
      <c r="B33" s="24"/>
      <c r="C33" s="24"/>
      <c r="D33" s="227" t="s">
        <v>284</v>
      </c>
    </row>
    <row r="34" spans="1:4" ht="15.75" x14ac:dyDescent="0.2">
      <c r="A34" s="612" t="s">
        <v>171</v>
      </c>
      <c r="B34" s="909" t="s">
        <v>412</v>
      </c>
      <c r="C34" s="909"/>
      <c r="D34" s="906" t="s">
        <v>172</v>
      </c>
    </row>
    <row r="35" spans="1:4" ht="9" customHeight="1" x14ac:dyDescent="0.2">
      <c r="A35" s="610"/>
      <c r="B35" s="910" t="s">
        <v>229</v>
      </c>
      <c r="C35" s="910"/>
      <c r="D35" s="907"/>
    </row>
    <row r="36" spans="1:4" ht="9" customHeight="1" thickBot="1" x14ac:dyDescent="0.25">
      <c r="A36" s="611"/>
      <c r="B36" s="911"/>
      <c r="C36" s="911"/>
      <c r="D36" s="908"/>
    </row>
    <row r="37" spans="1:4" ht="18" customHeight="1" thickTop="1" x14ac:dyDescent="0.2">
      <c r="A37" s="616" t="s">
        <v>257</v>
      </c>
      <c r="B37" s="901">
        <v>15185</v>
      </c>
      <c r="C37" s="901"/>
      <c r="D37" s="225" t="s">
        <v>258</v>
      </c>
    </row>
    <row r="38" spans="1:4" ht="17.25" customHeight="1" x14ac:dyDescent="0.2">
      <c r="A38" s="613" t="s">
        <v>259</v>
      </c>
      <c r="B38" s="902">
        <v>266590</v>
      </c>
      <c r="C38" s="902"/>
      <c r="D38" s="207" t="s">
        <v>260</v>
      </c>
    </row>
    <row r="39" spans="1:4" ht="19.5" customHeight="1" thickBot="1" x14ac:dyDescent="0.25">
      <c r="A39" s="614" t="s">
        <v>261</v>
      </c>
      <c r="B39" s="903">
        <v>13679</v>
      </c>
      <c r="C39" s="903"/>
      <c r="D39" s="208" t="s">
        <v>262</v>
      </c>
    </row>
    <row r="40" spans="1:4" ht="21" customHeight="1" thickBot="1" x14ac:dyDescent="0.25">
      <c r="A40" s="615" t="s">
        <v>183</v>
      </c>
      <c r="B40" s="904">
        <f>SUM(B37:B39)</f>
        <v>295454</v>
      </c>
      <c r="C40" s="904"/>
      <c r="D40" s="228" t="s">
        <v>184</v>
      </c>
    </row>
    <row r="41" spans="1:4" ht="22.5" customHeight="1" x14ac:dyDescent="0.2">
      <c r="A41" s="467" t="s">
        <v>35</v>
      </c>
      <c r="B41" s="467"/>
      <c r="C41" s="467"/>
      <c r="D41" s="466" t="s">
        <v>154</v>
      </c>
    </row>
  </sheetData>
  <mergeCells count="39">
    <mergeCell ref="B37:C37"/>
    <mergeCell ref="B38:C38"/>
    <mergeCell ref="B39:C39"/>
    <mergeCell ref="B40:C40"/>
    <mergeCell ref="B29:C29"/>
    <mergeCell ref="A31:D31"/>
    <mergeCell ref="A32:D32"/>
    <mergeCell ref="D34:D36"/>
    <mergeCell ref="B34:C34"/>
    <mergeCell ref="B35:C36"/>
    <mergeCell ref="B26:C26"/>
    <mergeCell ref="B27:C27"/>
    <mergeCell ref="B18:C18"/>
    <mergeCell ref="B19:C19"/>
    <mergeCell ref="B20:C20"/>
    <mergeCell ref="B21:C21"/>
    <mergeCell ref="B22:C22"/>
    <mergeCell ref="B28:C28"/>
    <mergeCell ref="B17:C17"/>
    <mergeCell ref="B6:C6"/>
    <mergeCell ref="B7:C7"/>
    <mergeCell ref="B8:C8"/>
    <mergeCell ref="B9:C9"/>
    <mergeCell ref="A12:D12"/>
    <mergeCell ref="A13:D13"/>
    <mergeCell ref="A14:C14"/>
    <mergeCell ref="A15:A16"/>
    <mergeCell ref="B15:C15"/>
    <mergeCell ref="D15:D16"/>
    <mergeCell ref="B16:C16"/>
    <mergeCell ref="B23:C23"/>
    <mergeCell ref="B24:C24"/>
    <mergeCell ref="B25:C25"/>
    <mergeCell ref="A1:D1"/>
    <mergeCell ref="A2:D2"/>
    <mergeCell ref="A4:A5"/>
    <mergeCell ref="B4:C4"/>
    <mergeCell ref="D4:D5"/>
    <mergeCell ref="B5:C5"/>
  </mergeCells>
  <printOptions horizontalCentered="1"/>
  <pageMargins left="0.25" right="0.25" top="0.75" bottom="0.46" header="0.3" footer="0.3"/>
  <pageSetup paperSize="9" scale="6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42"/>
  <sheetViews>
    <sheetView rightToLeft="1" view="pageBreakPreview" zoomScale="60" workbookViewId="0">
      <selection activeCell="A31" sqref="A31:D31"/>
    </sheetView>
  </sheetViews>
  <sheetFormatPr defaultColWidth="9" defaultRowHeight="15" x14ac:dyDescent="0.25"/>
  <cols>
    <col min="1" max="1" width="46.5" style="9" customWidth="1"/>
    <col min="2" max="2" width="33.75" style="9" customWidth="1"/>
    <col min="3" max="3" width="36" style="9" customWidth="1"/>
    <col min="4" max="4" width="63.875" style="9" customWidth="1"/>
    <col min="5" max="16384" width="9" style="9"/>
  </cols>
  <sheetData>
    <row r="1" spans="1:6" ht="25.5" customHeight="1" x14ac:dyDescent="0.25">
      <c r="A1" s="894" t="s">
        <v>497</v>
      </c>
      <c r="B1" s="894"/>
      <c r="C1" s="894"/>
      <c r="D1" s="894"/>
    </row>
    <row r="2" spans="1:6" ht="20.25" customHeight="1" x14ac:dyDescent="0.25">
      <c r="A2" s="894" t="s">
        <v>498</v>
      </c>
      <c r="B2" s="894"/>
      <c r="C2" s="894"/>
      <c r="D2" s="894"/>
    </row>
    <row r="3" spans="1:6" ht="18.75" customHeight="1" thickBot="1" x14ac:dyDescent="0.3">
      <c r="A3" s="174" t="s">
        <v>585</v>
      </c>
      <c r="B3" s="27"/>
      <c r="C3" s="27"/>
      <c r="D3" s="209" t="s">
        <v>283</v>
      </c>
    </row>
    <row r="4" spans="1:6" ht="16.5" customHeight="1" x14ac:dyDescent="0.25">
      <c r="A4" s="897" t="s">
        <v>155</v>
      </c>
      <c r="B4" s="915" t="s">
        <v>412</v>
      </c>
      <c r="C4" s="916"/>
      <c r="D4" s="897" t="s">
        <v>156</v>
      </c>
    </row>
    <row r="5" spans="1:6" ht="14.25" customHeight="1" x14ac:dyDescent="0.25">
      <c r="A5" s="741"/>
      <c r="B5" s="913" t="s">
        <v>427</v>
      </c>
      <c r="C5" s="913"/>
      <c r="D5" s="741"/>
    </row>
    <row r="6" spans="1:6" ht="12.75" customHeight="1" thickBot="1" x14ac:dyDescent="0.3">
      <c r="A6" s="917"/>
      <c r="B6" s="914"/>
      <c r="C6" s="914"/>
      <c r="D6" s="917"/>
    </row>
    <row r="7" spans="1:6" ht="20.25" customHeight="1" thickTop="1" x14ac:dyDescent="0.25">
      <c r="A7" s="43" t="s">
        <v>157</v>
      </c>
      <c r="B7" s="892">
        <v>6785</v>
      </c>
      <c r="C7" s="892"/>
      <c r="D7" s="210" t="s">
        <v>158</v>
      </c>
    </row>
    <row r="8" spans="1:6" ht="24" customHeight="1" x14ac:dyDescent="0.25">
      <c r="A8" s="43" t="s">
        <v>159</v>
      </c>
      <c r="B8" s="891">
        <v>2000</v>
      </c>
      <c r="C8" s="891"/>
      <c r="D8" s="211" t="s">
        <v>160</v>
      </c>
    </row>
    <row r="9" spans="1:6" ht="24" customHeight="1" x14ac:dyDescent="0.25">
      <c r="A9" s="43" t="s">
        <v>161</v>
      </c>
      <c r="B9" s="891">
        <v>7112</v>
      </c>
      <c r="C9" s="891"/>
      <c r="D9" s="211" t="s">
        <v>162</v>
      </c>
    </row>
    <row r="10" spans="1:6" ht="24" customHeight="1" x14ac:dyDescent="0.25">
      <c r="A10" s="43" t="s">
        <v>313</v>
      </c>
      <c r="B10" s="891">
        <v>3321</v>
      </c>
      <c r="C10" s="891"/>
      <c r="D10" s="211" t="s">
        <v>141</v>
      </c>
    </row>
    <row r="11" spans="1:6" ht="24" customHeight="1" x14ac:dyDescent="0.25">
      <c r="A11" s="43" t="s">
        <v>315</v>
      </c>
      <c r="B11" s="891">
        <v>3763053</v>
      </c>
      <c r="C11" s="891"/>
      <c r="D11" s="211" t="s">
        <v>320</v>
      </c>
    </row>
    <row r="12" spans="1:6" ht="27" customHeight="1" x14ac:dyDescent="0.25">
      <c r="A12" s="457" t="s">
        <v>314</v>
      </c>
      <c r="B12" s="891">
        <v>23626</v>
      </c>
      <c r="C12" s="891"/>
      <c r="D12" s="211" t="s">
        <v>163</v>
      </c>
      <c r="E12" s="112"/>
      <c r="F12" s="112"/>
    </row>
    <row r="13" spans="1:6" ht="22.5" customHeight="1" x14ac:dyDescent="0.25">
      <c r="A13" s="43" t="s">
        <v>164</v>
      </c>
      <c r="B13" s="891">
        <v>472</v>
      </c>
      <c r="C13" s="891"/>
      <c r="D13" s="211" t="s">
        <v>165</v>
      </c>
      <c r="E13" s="112"/>
      <c r="F13" s="112"/>
    </row>
    <row r="14" spans="1:6" ht="18.75" customHeight="1" thickBot="1" x14ac:dyDescent="0.3">
      <c r="A14" s="45" t="s">
        <v>166</v>
      </c>
      <c r="B14" s="912">
        <v>33832</v>
      </c>
      <c r="C14" s="912"/>
      <c r="D14" s="212" t="s">
        <v>167</v>
      </c>
    </row>
    <row r="15" spans="1:6" ht="24" customHeight="1" thickBot="1" x14ac:dyDescent="0.3">
      <c r="A15" s="46" t="s">
        <v>168</v>
      </c>
      <c r="B15" s="905">
        <f>SUM(B7:B14)</f>
        <v>3840201</v>
      </c>
      <c r="C15" s="905"/>
      <c r="D15" s="212" t="s">
        <v>169</v>
      </c>
    </row>
    <row r="16" spans="1:6" ht="6.75" customHeight="1" x14ac:dyDescent="0.25">
      <c r="A16" s="55"/>
      <c r="B16" s="918"/>
      <c r="C16" s="918"/>
      <c r="D16" s="56"/>
    </row>
    <row r="17" spans="1:4" ht="9" customHeight="1" x14ac:dyDescent="0.25">
      <c r="A17" s="23"/>
      <c r="B17" s="23"/>
      <c r="C17" s="23"/>
      <c r="D17" s="28"/>
    </row>
    <row r="18" spans="1:4" ht="16.5" customHeight="1" x14ac:dyDescent="0.25">
      <c r="A18" s="894" t="s">
        <v>499</v>
      </c>
      <c r="B18" s="894"/>
      <c r="C18" s="894"/>
      <c r="D18" s="894"/>
    </row>
    <row r="19" spans="1:4" ht="16.5" customHeight="1" x14ac:dyDescent="0.25">
      <c r="A19" s="894" t="s">
        <v>500</v>
      </c>
      <c r="B19" s="894"/>
      <c r="C19" s="894"/>
      <c r="D19" s="894"/>
    </row>
    <row r="20" spans="1:4" ht="20.25" customHeight="1" thickBot="1" x14ac:dyDescent="0.3">
      <c r="A20" s="919" t="s">
        <v>414</v>
      </c>
      <c r="B20" s="919"/>
      <c r="C20" s="919"/>
      <c r="D20" s="22" t="s">
        <v>204</v>
      </c>
    </row>
    <row r="21" spans="1:4" ht="14.25" customHeight="1" x14ac:dyDescent="0.25">
      <c r="A21" s="922" t="s">
        <v>171</v>
      </c>
      <c r="B21" s="920" t="s">
        <v>412</v>
      </c>
      <c r="C21" s="921"/>
      <c r="D21" s="922" t="s">
        <v>172</v>
      </c>
    </row>
    <row r="22" spans="1:4" ht="12.75" customHeight="1" x14ac:dyDescent="0.25">
      <c r="A22" s="721"/>
      <c r="B22" s="910" t="s">
        <v>427</v>
      </c>
      <c r="C22" s="910"/>
      <c r="D22" s="878"/>
    </row>
    <row r="23" spans="1:4" ht="2.25" customHeight="1" thickBot="1" x14ac:dyDescent="0.3">
      <c r="A23" s="790"/>
      <c r="B23" s="911"/>
      <c r="C23" s="911"/>
      <c r="D23" s="917"/>
    </row>
    <row r="24" spans="1:4" ht="24" customHeight="1" thickTop="1" x14ac:dyDescent="0.25">
      <c r="A24" s="48" t="s">
        <v>177</v>
      </c>
      <c r="B24" s="902">
        <v>12084</v>
      </c>
      <c r="C24" s="902"/>
      <c r="D24" s="214" t="s">
        <v>178</v>
      </c>
    </row>
    <row r="25" spans="1:4" ht="24" customHeight="1" x14ac:dyDescent="0.25">
      <c r="A25" s="48" t="s">
        <v>179</v>
      </c>
      <c r="B25" s="902">
        <v>122169</v>
      </c>
      <c r="C25" s="902"/>
      <c r="D25" s="214" t="s">
        <v>180</v>
      </c>
    </row>
    <row r="26" spans="1:4" ht="22.5" customHeight="1" thickBot="1" x14ac:dyDescent="0.3">
      <c r="A26" s="176" t="s">
        <v>181</v>
      </c>
      <c r="B26" s="903">
        <v>93425</v>
      </c>
      <c r="C26" s="903"/>
      <c r="D26" s="215" t="s">
        <v>182</v>
      </c>
    </row>
    <row r="27" spans="1:4" ht="24" customHeight="1" thickBot="1" x14ac:dyDescent="0.3">
      <c r="A27" s="120" t="s">
        <v>183</v>
      </c>
      <c r="B27" s="904">
        <f>SUM(B24:B26)</f>
        <v>227678</v>
      </c>
      <c r="C27" s="904"/>
      <c r="D27" s="216" t="s">
        <v>184</v>
      </c>
    </row>
    <row r="28" spans="1:4" ht="10.5" customHeight="1" x14ac:dyDescent="0.25">
      <c r="A28" s="47"/>
      <c r="B28" s="105"/>
      <c r="C28" s="105"/>
      <c r="D28" s="49"/>
    </row>
    <row r="29" spans="1:4" ht="0.75" customHeight="1" x14ac:dyDescent="0.25">
      <c r="A29" s="51"/>
      <c r="B29" s="51"/>
      <c r="C29" s="51"/>
      <c r="D29" s="52"/>
    </row>
    <row r="30" spans="1:4" ht="21.75" customHeight="1" x14ac:dyDescent="0.25">
      <c r="A30" s="927" t="s">
        <v>501</v>
      </c>
      <c r="B30" s="927"/>
      <c r="C30" s="927"/>
      <c r="D30" s="927"/>
    </row>
    <row r="31" spans="1:4" ht="20.25" customHeight="1" x14ac:dyDescent="0.25">
      <c r="A31" s="927" t="s">
        <v>502</v>
      </c>
      <c r="B31" s="927"/>
      <c r="C31" s="927"/>
      <c r="D31" s="927"/>
    </row>
    <row r="32" spans="1:4" ht="15.75" customHeight="1" thickBot="1" x14ac:dyDescent="0.3">
      <c r="A32" s="29" t="s">
        <v>321</v>
      </c>
      <c r="B32" s="29"/>
      <c r="C32" s="29"/>
      <c r="D32" s="168" t="s">
        <v>208</v>
      </c>
    </row>
    <row r="33" spans="1:4" ht="24" hidden="1" customHeight="1" thickBot="1" x14ac:dyDescent="0.3">
      <c r="A33" s="169"/>
      <c r="B33" s="169"/>
      <c r="C33" s="169"/>
      <c r="D33" s="30"/>
    </row>
    <row r="34" spans="1:4" ht="18" customHeight="1" x14ac:dyDescent="0.25">
      <c r="A34" s="928" t="s">
        <v>333</v>
      </c>
      <c r="B34" s="930" t="s">
        <v>186</v>
      </c>
      <c r="C34" s="930"/>
      <c r="D34" s="928" t="s">
        <v>187</v>
      </c>
    </row>
    <row r="35" spans="1:4" ht="16.5" customHeight="1" thickBot="1" x14ac:dyDescent="0.3">
      <c r="A35" s="929"/>
      <c r="B35" s="931" t="s">
        <v>427</v>
      </c>
      <c r="C35" s="931"/>
      <c r="D35" s="929"/>
    </row>
    <row r="36" spans="1:4" ht="18" customHeight="1" thickTop="1" x14ac:dyDescent="0.25">
      <c r="A36" s="37" t="s">
        <v>188</v>
      </c>
      <c r="B36" s="924">
        <v>461</v>
      </c>
      <c r="C36" s="924"/>
      <c r="D36" s="217" t="s">
        <v>189</v>
      </c>
    </row>
    <row r="37" spans="1:4" ht="18" customHeight="1" x14ac:dyDescent="0.25">
      <c r="A37" s="37" t="s">
        <v>635</v>
      </c>
      <c r="B37" s="923">
        <v>4434195</v>
      </c>
      <c r="C37" s="923"/>
      <c r="D37" s="217" t="s">
        <v>667</v>
      </c>
    </row>
    <row r="38" spans="1:4" ht="21.75" customHeight="1" x14ac:dyDescent="0.25">
      <c r="A38" s="37" t="s">
        <v>214</v>
      </c>
      <c r="B38" s="923">
        <v>17819</v>
      </c>
      <c r="C38" s="923"/>
      <c r="D38" s="217" t="s">
        <v>215</v>
      </c>
    </row>
    <row r="39" spans="1:4" ht="18.75" customHeight="1" thickBot="1" x14ac:dyDescent="0.3">
      <c r="A39" s="50" t="s">
        <v>190</v>
      </c>
      <c r="B39" s="925">
        <v>13986</v>
      </c>
      <c r="C39" s="925"/>
      <c r="D39" s="218" t="s">
        <v>191</v>
      </c>
    </row>
    <row r="40" spans="1:4" ht="21.75" customHeight="1" thickBot="1" x14ac:dyDescent="0.3">
      <c r="A40" s="38" t="s">
        <v>192</v>
      </c>
      <c r="B40" s="926">
        <f>SUM(B36:B39)</f>
        <v>4466461</v>
      </c>
      <c r="C40" s="926"/>
      <c r="D40" s="219" t="s">
        <v>193</v>
      </c>
    </row>
    <row r="41" spans="1:4" ht="15" customHeight="1" x14ac:dyDescent="0.25">
      <c r="A41" s="167" t="s">
        <v>40</v>
      </c>
      <c r="B41" s="20"/>
      <c r="C41" s="20"/>
      <c r="D41" s="220" t="s">
        <v>101</v>
      </c>
    </row>
    <row r="42" spans="1:4" ht="12.75" customHeight="1" x14ac:dyDescent="0.25">
      <c r="A42" s="17"/>
      <c r="B42" s="17"/>
      <c r="C42" s="17"/>
      <c r="D42" s="17"/>
    </row>
  </sheetData>
  <mergeCells count="38">
    <mergeCell ref="B37:C37"/>
    <mergeCell ref="D21:D23"/>
    <mergeCell ref="B36:C36"/>
    <mergeCell ref="B39:C39"/>
    <mergeCell ref="B40:C40"/>
    <mergeCell ref="B27:C27"/>
    <mergeCell ref="A30:D30"/>
    <mergeCell ref="A31:D31"/>
    <mergeCell ref="A34:A35"/>
    <mergeCell ref="B34:C34"/>
    <mergeCell ref="D34:D35"/>
    <mergeCell ref="B35:C35"/>
    <mergeCell ref="B38:C38"/>
    <mergeCell ref="B26:C26"/>
    <mergeCell ref="B22:C23"/>
    <mergeCell ref="B24:C24"/>
    <mergeCell ref="B25:C25"/>
    <mergeCell ref="B15:C15"/>
    <mergeCell ref="B16:C16"/>
    <mergeCell ref="A18:D18"/>
    <mergeCell ref="A19:D19"/>
    <mergeCell ref="A20:C20"/>
    <mergeCell ref="B21:C21"/>
    <mergeCell ref="A21:A23"/>
    <mergeCell ref="B14:C14"/>
    <mergeCell ref="A1:D1"/>
    <mergeCell ref="A2:D2"/>
    <mergeCell ref="B5:C6"/>
    <mergeCell ref="B7:C7"/>
    <mergeCell ref="B8:C8"/>
    <mergeCell ref="B9:C9"/>
    <mergeCell ref="B12:C12"/>
    <mergeCell ref="B13:C13"/>
    <mergeCell ref="B10:C10"/>
    <mergeCell ref="B11:C11"/>
    <mergeCell ref="B4:C4"/>
    <mergeCell ref="A4:A6"/>
    <mergeCell ref="D4:D6"/>
  </mergeCells>
  <printOptions horizontalCentered="1"/>
  <pageMargins left="0.25" right="0.25" top="0.75" bottom="0.75" header="0.3" footer="0.3"/>
  <pageSetup paperSize="9" scale="67" orientation="landscape" r:id="rId1"/>
  <headerFooter>
    <oddFooter>&amp;C&amp;"-,Bold"&amp;12 35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rightToLeft="1" view="pageBreakPreview" zoomScale="60" workbookViewId="0">
      <selection activeCell="G27" sqref="G27:H27"/>
    </sheetView>
  </sheetViews>
  <sheetFormatPr defaultColWidth="9" defaultRowHeight="15" x14ac:dyDescent="0.25"/>
  <cols>
    <col min="1" max="1" width="0.125" style="9" customWidth="1"/>
    <col min="2" max="2" width="24.75" style="9" customWidth="1"/>
    <col min="3" max="3" width="28.5" style="9" customWidth="1"/>
    <col min="4" max="4" width="19.25" style="9" customWidth="1"/>
    <col min="5" max="5" width="20.125" style="9" customWidth="1"/>
    <col min="6" max="6" width="17.75" style="9" customWidth="1"/>
    <col min="7" max="7" width="9" style="9"/>
    <col min="8" max="8" width="40.5" style="9" customWidth="1"/>
    <col min="9" max="16384" width="9" style="9"/>
  </cols>
  <sheetData>
    <row r="1" spans="1:8" ht="29.25" customHeight="1" x14ac:dyDescent="0.25">
      <c r="B1" s="632" t="s">
        <v>503</v>
      </c>
      <c r="C1" s="632"/>
      <c r="D1" s="632"/>
      <c r="E1" s="632"/>
      <c r="F1" s="632"/>
      <c r="G1" s="632"/>
      <c r="H1" s="632"/>
    </row>
    <row r="2" spans="1:8" ht="31.5" customHeight="1" x14ac:dyDescent="0.25">
      <c r="B2" s="632" t="s">
        <v>504</v>
      </c>
      <c r="C2" s="632"/>
      <c r="D2" s="632"/>
      <c r="E2" s="632"/>
      <c r="F2" s="632"/>
      <c r="G2" s="632"/>
      <c r="H2" s="632"/>
    </row>
    <row r="3" spans="1:8" ht="27.75" customHeight="1" thickBot="1" x14ac:dyDescent="0.3">
      <c r="B3" s="1" t="s">
        <v>584</v>
      </c>
      <c r="C3" s="1"/>
      <c r="D3" s="1"/>
      <c r="E3" s="1"/>
      <c r="F3" s="1"/>
      <c r="G3" s="1"/>
      <c r="H3" s="7" t="s">
        <v>212</v>
      </c>
    </row>
    <row r="4" spans="1:8" ht="18.75" customHeight="1" x14ac:dyDescent="0.25">
      <c r="B4" s="935" t="s">
        <v>134</v>
      </c>
      <c r="C4" s="748" t="s">
        <v>413</v>
      </c>
      <c r="D4" s="854"/>
      <c r="E4" s="854"/>
      <c r="F4" s="854"/>
      <c r="G4" s="854"/>
      <c r="H4" s="854"/>
    </row>
    <row r="5" spans="1:8" ht="19.5" customHeight="1" thickBot="1" x14ac:dyDescent="0.3">
      <c r="B5" s="883"/>
      <c r="C5" s="798" t="s">
        <v>229</v>
      </c>
      <c r="D5" s="798"/>
      <c r="E5" s="798"/>
      <c r="F5" s="798"/>
      <c r="G5" s="798"/>
      <c r="H5" s="798"/>
    </row>
    <row r="6" spans="1:8" ht="38.25" customHeight="1" x14ac:dyDescent="0.25">
      <c r="B6" s="883"/>
      <c r="C6" s="41" t="s">
        <v>135</v>
      </c>
      <c r="D6" s="41" t="s">
        <v>136</v>
      </c>
      <c r="E6" s="302" t="s">
        <v>219</v>
      </c>
      <c r="F6" s="933" t="s">
        <v>195</v>
      </c>
      <c r="G6" s="933"/>
      <c r="H6" s="933"/>
    </row>
    <row r="7" spans="1:8" ht="60" customHeight="1" thickBot="1" x14ac:dyDescent="0.3">
      <c r="B7" s="302" t="s">
        <v>194</v>
      </c>
      <c r="C7" s="303" t="s">
        <v>196</v>
      </c>
      <c r="D7" s="303" t="s">
        <v>140</v>
      </c>
      <c r="E7" s="303" t="s">
        <v>141</v>
      </c>
      <c r="F7" s="934" t="s">
        <v>197</v>
      </c>
      <c r="G7" s="934"/>
      <c r="H7" s="934"/>
    </row>
    <row r="8" spans="1:8" ht="25.5" customHeight="1" thickBot="1" x14ac:dyDescent="0.3">
      <c r="B8" s="309">
        <v>342</v>
      </c>
      <c r="C8" s="310">
        <v>4409736</v>
      </c>
      <c r="D8" s="309">
        <v>0</v>
      </c>
      <c r="E8" s="309">
        <v>502</v>
      </c>
      <c r="F8" s="940">
        <f>C8+D8+E8</f>
        <v>4410238</v>
      </c>
      <c r="G8" s="941"/>
      <c r="H8" s="941"/>
    </row>
    <row r="9" spans="1:8" x14ac:dyDescent="0.25">
      <c r="B9" s="31"/>
      <c r="C9" s="31"/>
      <c r="D9" s="31"/>
      <c r="E9" s="31"/>
      <c r="F9" s="32"/>
      <c r="G9" s="32"/>
      <c r="H9" s="28"/>
    </row>
    <row r="10" spans="1:8" ht="21" customHeight="1" x14ac:dyDescent="0.25">
      <c r="A10" s="454" t="s">
        <v>603</v>
      </c>
      <c r="B10" s="927" t="s">
        <v>505</v>
      </c>
      <c r="C10" s="927"/>
      <c r="D10" s="927"/>
      <c r="E10" s="927"/>
      <c r="F10" s="927"/>
      <c r="G10" s="927"/>
      <c r="H10" s="927"/>
    </row>
    <row r="11" spans="1:8" ht="21" customHeight="1" x14ac:dyDescent="0.25">
      <c r="B11" s="927" t="s">
        <v>506</v>
      </c>
      <c r="C11" s="927"/>
      <c r="D11" s="927"/>
      <c r="E11" s="927"/>
      <c r="F11" s="927"/>
      <c r="G11" s="927"/>
      <c r="H11" s="927"/>
    </row>
    <row r="12" spans="1:8" ht="21" customHeight="1" thickBot="1" x14ac:dyDescent="0.3">
      <c r="B12" s="155" t="s">
        <v>582</v>
      </c>
      <c r="C12" s="155"/>
      <c r="D12" s="155"/>
      <c r="E12" s="155"/>
      <c r="F12" s="155"/>
      <c r="G12" s="155"/>
      <c r="H12" s="7" t="s">
        <v>217</v>
      </c>
    </row>
    <row r="13" spans="1:8" ht="19.5" customHeight="1" x14ac:dyDescent="0.25">
      <c r="B13" s="947" t="s">
        <v>333</v>
      </c>
      <c r="C13" s="832"/>
      <c r="D13" s="724" t="s">
        <v>413</v>
      </c>
      <c r="E13" s="725"/>
      <c r="F13" s="725"/>
      <c r="G13" s="947" t="s">
        <v>187</v>
      </c>
      <c r="H13" s="832"/>
    </row>
    <row r="14" spans="1:8" ht="15.75" customHeight="1" x14ac:dyDescent="0.25">
      <c r="B14" s="721"/>
      <c r="C14" s="741"/>
      <c r="D14" s="943" t="s">
        <v>229</v>
      </c>
      <c r="E14" s="944"/>
      <c r="F14" s="944"/>
      <c r="G14" s="741"/>
      <c r="H14" s="741"/>
    </row>
    <row r="15" spans="1:8" ht="3.75" customHeight="1" thickBot="1" x14ac:dyDescent="0.3">
      <c r="B15" s="790"/>
      <c r="C15" s="917"/>
      <c r="D15" s="908"/>
      <c r="E15" s="908"/>
      <c r="F15" s="908"/>
      <c r="G15" s="917"/>
      <c r="H15" s="917"/>
    </row>
    <row r="16" spans="1:8" ht="30" customHeight="1" thickTop="1" x14ac:dyDescent="0.25">
      <c r="B16" s="936" t="s">
        <v>668</v>
      </c>
      <c r="C16" s="936"/>
      <c r="D16" s="937">
        <v>59570</v>
      </c>
      <c r="E16" s="937"/>
      <c r="F16" s="937"/>
      <c r="G16" s="938" t="s">
        <v>669</v>
      </c>
      <c r="H16" s="939"/>
    </row>
    <row r="17" spans="2:8" ht="27" customHeight="1" x14ac:dyDescent="0.25">
      <c r="B17" s="954" t="s">
        <v>198</v>
      </c>
      <c r="C17" s="954"/>
      <c r="D17" s="948">
        <v>444563</v>
      </c>
      <c r="E17" s="949"/>
      <c r="F17" s="949"/>
      <c r="G17" s="938" t="s">
        <v>199</v>
      </c>
      <c r="H17" s="939"/>
    </row>
    <row r="18" spans="2:8" ht="20.25" customHeight="1" thickBot="1" x14ac:dyDescent="0.3">
      <c r="B18" s="932" t="s">
        <v>200</v>
      </c>
      <c r="C18" s="932"/>
      <c r="D18" s="950">
        <v>1145</v>
      </c>
      <c r="E18" s="951"/>
      <c r="F18" s="951"/>
      <c r="G18" s="602"/>
      <c r="H18" s="603" t="s">
        <v>201</v>
      </c>
    </row>
    <row r="19" spans="2:8" ht="25.5" customHeight="1" thickBot="1" x14ac:dyDescent="0.3">
      <c r="B19" s="945" t="s">
        <v>202</v>
      </c>
      <c r="C19" s="946"/>
      <c r="D19" s="952">
        <f>SUM(D16:D18)</f>
        <v>505278</v>
      </c>
      <c r="E19" s="953"/>
      <c r="F19" s="953"/>
      <c r="G19" s="955" t="s">
        <v>203</v>
      </c>
      <c r="H19" s="955"/>
    </row>
    <row r="20" spans="2:8" ht="24" customHeight="1" x14ac:dyDescent="0.25">
      <c r="B20" s="820" t="s">
        <v>35</v>
      </c>
      <c r="C20" s="820"/>
      <c r="D20" s="820"/>
      <c r="E20" s="820"/>
      <c r="F20" s="33"/>
      <c r="G20" s="33"/>
      <c r="H20" s="222" t="s">
        <v>101</v>
      </c>
    </row>
    <row r="21" spans="2:8" ht="9.75" customHeight="1" x14ac:dyDescent="0.25">
      <c r="B21" s="467"/>
      <c r="C21" s="467"/>
      <c r="D21" s="467"/>
      <c r="E21" s="467"/>
      <c r="F21" s="33"/>
      <c r="G21" s="33"/>
      <c r="H21" s="222"/>
    </row>
    <row r="22" spans="2:8" ht="25.5" customHeight="1" x14ac:dyDescent="0.25">
      <c r="B22" s="632" t="s">
        <v>636</v>
      </c>
      <c r="C22" s="632"/>
      <c r="D22" s="632"/>
      <c r="E22" s="632"/>
      <c r="F22" s="632"/>
      <c r="G22" s="632"/>
      <c r="H22" s="632"/>
    </row>
    <row r="23" spans="2:8" ht="36" customHeight="1" x14ac:dyDescent="0.25">
      <c r="B23" s="632" t="s">
        <v>516</v>
      </c>
      <c r="C23" s="632"/>
      <c r="D23" s="632"/>
      <c r="E23" s="632"/>
      <c r="F23" s="632"/>
      <c r="G23" s="632"/>
      <c r="H23" s="632"/>
    </row>
    <row r="24" spans="2:8" ht="24" customHeight="1" thickBot="1" x14ac:dyDescent="0.3">
      <c r="B24" s="456" t="s">
        <v>581</v>
      </c>
      <c r="C24" s="18"/>
      <c r="D24" s="18"/>
      <c r="E24" s="18"/>
      <c r="F24" s="114"/>
      <c r="G24" s="115"/>
      <c r="H24" s="36" t="s">
        <v>223</v>
      </c>
    </row>
    <row r="25" spans="2:8" ht="15.75" x14ac:dyDescent="0.25">
      <c r="B25" s="748" t="s">
        <v>340</v>
      </c>
      <c r="C25" s="748"/>
      <c r="D25" s="958" t="s">
        <v>413</v>
      </c>
      <c r="E25" s="958"/>
      <c r="F25" s="958"/>
      <c r="G25" s="956" t="s">
        <v>420</v>
      </c>
      <c r="H25" s="956"/>
    </row>
    <row r="26" spans="2:8" ht="16.5" thickBot="1" x14ac:dyDescent="0.3">
      <c r="B26" s="750"/>
      <c r="C26" s="750"/>
      <c r="D26" s="957" t="s">
        <v>229</v>
      </c>
      <c r="E26" s="957"/>
      <c r="F26" s="957"/>
      <c r="G26" s="957"/>
      <c r="H26" s="957"/>
    </row>
    <row r="27" spans="2:8" ht="25.5" customHeight="1" thickTop="1" thickBot="1" x14ac:dyDescent="0.3">
      <c r="B27" s="942" t="s">
        <v>323</v>
      </c>
      <c r="C27" s="942"/>
      <c r="D27" s="960">
        <v>14640</v>
      </c>
      <c r="E27" s="960"/>
      <c r="F27" s="960"/>
      <c r="G27" s="959" t="s">
        <v>421</v>
      </c>
      <c r="H27" s="959"/>
    </row>
    <row r="28" spans="2:8" ht="35.25" customHeight="1" thickBot="1" x14ac:dyDescent="0.3">
      <c r="B28" s="880" t="s">
        <v>326</v>
      </c>
      <c r="C28" s="880"/>
      <c r="D28" s="868">
        <v>14640</v>
      </c>
      <c r="E28" s="868"/>
      <c r="F28" s="868"/>
      <c r="G28" s="961" t="s">
        <v>422</v>
      </c>
      <c r="H28" s="961"/>
    </row>
    <row r="29" spans="2:8" ht="21" customHeight="1" x14ac:dyDescent="0.25">
      <c r="B29" s="820" t="s">
        <v>35</v>
      </c>
      <c r="C29" s="820"/>
      <c r="D29" s="820"/>
      <c r="E29" s="820"/>
      <c r="F29" s="33"/>
      <c r="G29" s="33"/>
      <c r="H29" s="222" t="s">
        <v>101</v>
      </c>
    </row>
  </sheetData>
  <mergeCells count="39">
    <mergeCell ref="B28:C28"/>
    <mergeCell ref="G25:H26"/>
    <mergeCell ref="D25:F25"/>
    <mergeCell ref="D26:F26"/>
    <mergeCell ref="G27:H27"/>
    <mergeCell ref="D27:F27"/>
    <mergeCell ref="G28:H28"/>
    <mergeCell ref="D28:F28"/>
    <mergeCell ref="B22:H22"/>
    <mergeCell ref="B23:H23"/>
    <mergeCell ref="B25:C26"/>
    <mergeCell ref="B27:C27"/>
    <mergeCell ref="D13:F13"/>
    <mergeCell ref="D14:F15"/>
    <mergeCell ref="G17:H17"/>
    <mergeCell ref="B19:C19"/>
    <mergeCell ref="G13:H15"/>
    <mergeCell ref="B13:C15"/>
    <mergeCell ref="D17:F17"/>
    <mergeCell ref="D18:F18"/>
    <mergeCell ref="D19:F19"/>
    <mergeCell ref="B17:C17"/>
    <mergeCell ref="G19:H19"/>
    <mergeCell ref="B29:E29"/>
    <mergeCell ref="B18:C18"/>
    <mergeCell ref="B1:H1"/>
    <mergeCell ref="B2:H2"/>
    <mergeCell ref="C5:H5"/>
    <mergeCell ref="F6:H6"/>
    <mergeCell ref="F7:H7"/>
    <mergeCell ref="C4:H4"/>
    <mergeCell ref="B4:B6"/>
    <mergeCell ref="B16:C16"/>
    <mergeCell ref="D16:F16"/>
    <mergeCell ref="G16:H16"/>
    <mergeCell ref="B20:E20"/>
    <mergeCell ref="F8:H8"/>
    <mergeCell ref="B10:H10"/>
    <mergeCell ref="B11:H11"/>
  </mergeCells>
  <printOptions horizontalCentered="1"/>
  <pageMargins left="0.25" right="0.25" top="0.75" bottom="0.75" header="0.3" footer="0.3"/>
  <pageSetup paperSize="9" scale="71" orientation="landscape" r:id="rId1"/>
  <headerFooter>
    <oddFooter>&amp;C&amp;"-,Bold"&amp;12 36</oddFooter>
  </headerFooter>
  <colBreaks count="1" manualBreakCount="1">
    <brk id="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35"/>
  <sheetViews>
    <sheetView rightToLeft="1" view="pageBreakPreview" zoomScale="60" workbookViewId="0">
      <selection activeCell="A27" sqref="A27:D27"/>
    </sheetView>
  </sheetViews>
  <sheetFormatPr defaultColWidth="9" defaultRowHeight="15" x14ac:dyDescent="0.25"/>
  <cols>
    <col min="1" max="1" width="45.25" style="9" customWidth="1"/>
    <col min="2" max="2" width="27.125" style="9" customWidth="1"/>
    <col min="3" max="3" width="30.5" style="9" customWidth="1"/>
    <col min="4" max="4" width="65.625" style="9" customWidth="1"/>
    <col min="5" max="16384" width="9" style="9"/>
  </cols>
  <sheetData>
    <row r="1" spans="1:6" ht="27.75" customHeight="1" x14ac:dyDescent="0.25">
      <c r="A1" s="894" t="s">
        <v>507</v>
      </c>
      <c r="B1" s="894"/>
      <c r="C1" s="894"/>
      <c r="D1" s="894"/>
    </row>
    <row r="2" spans="1:6" ht="16.5" customHeight="1" x14ac:dyDescent="0.25">
      <c r="A2" s="894" t="s">
        <v>508</v>
      </c>
      <c r="B2" s="894"/>
      <c r="C2" s="894"/>
      <c r="D2" s="894"/>
    </row>
    <row r="3" spans="1:6" ht="25.5" customHeight="1" thickBot="1" x14ac:dyDescent="0.3">
      <c r="A3" s="814" t="s">
        <v>637</v>
      </c>
      <c r="B3" s="814"/>
      <c r="C3" s="814"/>
      <c r="D3" s="22" t="s">
        <v>228</v>
      </c>
    </row>
    <row r="4" spans="1:6" ht="16.5" customHeight="1" x14ac:dyDescent="0.25">
      <c r="A4" s="971" t="s">
        <v>155</v>
      </c>
      <c r="B4" s="817" t="s">
        <v>413</v>
      </c>
      <c r="C4" s="854"/>
      <c r="D4" s="971" t="s">
        <v>156</v>
      </c>
    </row>
    <row r="5" spans="1:6" ht="21" customHeight="1" thickBot="1" x14ac:dyDescent="0.3">
      <c r="A5" s="864"/>
      <c r="B5" s="968" t="s">
        <v>229</v>
      </c>
      <c r="C5" s="968"/>
      <c r="D5" s="864"/>
    </row>
    <row r="6" spans="1:6" ht="19.5" customHeight="1" thickTop="1" x14ac:dyDescent="0.25">
      <c r="A6" s="247" t="s">
        <v>157</v>
      </c>
      <c r="B6" s="969">
        <v>271470</v>
      </c>
      <c r="C6" s="970"/>
      <c r="D6" s="248" t="s">
        <v>158</v>
      </c>
    </row>
    <row r="7" spans="1:6" ht="24" customHeight="1" x14ac:dyDescent="0.25">
      <c r="A7" s="247" t="s">
        <v>219</v>
      </c>
      <c r="B7" s="967">
        <v>502</v>
      </c>
      <c r="C7" s="967"/>
      <c r="D7" s="249" t="s">
        <v>141</v>
      </c>
    </row>
    <row r="8" spans="1:6" ht="25.5" customHeight="1" x14ac:dyDescent="0.25">
      <c r="A8" s="247" t="s">
        <v>314</v>
      </c>
      <c r="B8" s="967">
        <v>96112</v>
      </c>
      <c r="C8" s="967"/>
      <c r="D8" s="248" t="s">
        <v>205</v>
      </c>
    </row>
    <row r="9" spans="1:6" ht="24.75" customHeight="1" x14ac:dyDescent="0.25">
      <c r="A9" s="247" t="s">
        <v>161</v>
      </c>
      <c r="B9" s="967">
        <v>24449</v>
      </c>
      <c r="C9" s="967"/>
      <c r="D9" s="248" t="s">
        <v>162</v>
      </c>
    </row>
    <row r="10" spans="1:6" ht="24.75" customHeight="1" x14ac:dyDescent="0.25">
      <c r="A10" s="247" t="s">
        <v>206</v>
      </c>
      <c r="B10" s="967">
        <v>33589</v>
      </c>
      <c r="C10" s="967"/>
      <c r="D10" s="248" t="s">
        <v>165</v>
      </c>
    </row>
    <row r="11" spans="1:6" ht="23.25" customHeight="1" thickBot="1" x14ac:dyDescent="0.3">
      <c r="A11" s="598" t="s">
        <v>207</v>
      </c>
      <c r="B11" s="972">
        <v>90400</v>
      </c>
      <c r="C11" s="972"/>
      <c r="D11" s="599" t="s">
        <v>167</v>
      </c>
    </row>
    <row r="12" spans="1:6" ht="29.25" customHeight="1" thickBot="1" x14ac:dyDescent="0.3">
      <c r="A12" s="600" t="s">
        <v>231</v>
      </c>
      <c r="B12" s="973">
        <f>SUM(B6:B11)</f>
        <v>516522</v>
      </c>
      <c r="C12" s="973"/>
      <c r="D12" s="601" t="s">
        <v>169</v>
      </c>
      <c r="E12" s="112"/>
      <c r="F12" s="112"/>
    </row>
    <row r="13" spans="1:6" ht="15.75" customHeight="1" x14ac:dyDescent="0.25">
      <c r="A13" s="34"/>
      <c r="B13" s="35"/>
      <c r="C13" s="35"/>
      <c r="D13" s="28"/>
      <c r="E13" s="112"/>
      <c r="F13" s="112"/>
    </row>
    <row r="14" spans="1:6" ht="21.75" customHeight="1" x14ac:dyDescent="0.25">
      <c r="A14" s="894" t="s">
        <v>509</v>
      </c>
      <c r="B14" s="894"/>
      <c r="C14" s="894"/>
      <c r="D14" s="894"/>
    </row>
    <row r="15" spans="1:6" ht="20.25" customHeight="1" x14ac:dyDescent="0.25">
      <c r="A15" s="894" t="s">
        <v>510</v>
      </c>
      <c r="B15" s="894"/>
      <c r="C15" s="894"/>
      <c r="D15" s="894"/>
    </row>
    <row r="16" spans="1:6" ht="19.5" customHeight="1" thickBot="1" x14ac:dyDescent="0.3">
      <c r="A16" s="240" t="s">
        <v>638</v>
      </c>
      <c r="B16" s="240"/>
      <c r="C16" s="240"/>
      <c r="D16" s="223" t="s">
        <v>232</v>
      </c>
    </row>
    <row r="17" spans="1:4" ht="14.25" customHeight="1" x14ac:dyDescent="0.25">
      <c r="A17" s="975" t="s">
        <v>171</v>
      </c>
      <c r="B17" s="920" t="s">
        <v>413</v>
      </c>
      <c r="C17" s="921"/>
      <c r="D17" s="974" t="s">
        <v>172</v>
      </c>
    </row>
    <row r="18" spans="1:4" ht="15" customHeight="1" thickBot="1" x14ac:dyDescent="0.3">
      <c r="A18" s="640"/>
      <c r="B18" s="976" t="s">
        <v>229</v>
      </c>
      <c r="C18" s="977"/>
      <c r="D18" s="864"/>
    </row>
    <row r="19" spans="1:4" ht="21" customHeight="1" thickTop="1" x14ac:dyDescent="0.25">
      <c r="A19" s="250" t="s">
        <v>209</v>
      </c>
      <c r="B19" s="963">
        <v>177645</v>
      </c>
      <c r="C19" s="885"/>
      <c r="D19" s="251" t="s">
        <v>210</v>
      </c>
    </row>
    <row r="20" spans="1:4" ht="21.75" customHeight="1" x14ac:dyDescent="0.25">
      <c r="A20" s="252" t="s">
        <v>173</v>
      </c>
      <c r="B20" s="964">
        <v>3319</v>
      </c>
      <c r="C20" s="965"/>
      <c r="D20" s="251" t="s">
        <v>174</v>
      </c>
    </row>
    <row r="21" spans="1:4" ht="24" customHeight="1" x14ac:dyDescent="0.25">
      <c r="A21" s="253" t="s">
        <v>175</v>
      </c>
      <c r="B21" s="964">
        <v>13377</v>
      </c>
      <c r="C21" s="965"/>
      <c r="D21" s="251" t="s">
        <v>176</v>
      </c>
    </row>
    <row r="22" spans="1:4" ht="19.5" customHeight="1" x14ac:dyDescent="0.25">
      <c r="A22" s="253" t="s">
        <v>211</v>
      </c>
      <c r="B22" s="964">
        <v>9336</v>
      </c>
      <c r="C22" s="965"/>
      <c r="D22" s="251" t="s">
        <v>178</v>
      </c>
    </row>
    <row r="23" spans="1:4" ht="24.75" customHeight="1" thickBot="1" x14ac:dyDescent="0.3">
      <c r="A23" s="254" t="s">
        <v>179</v>
      </c>
      <c r="B23" s="966">
        <v>30729</v>
      </c>
      <c r="C23" s="859"/>
      <c r="D23" s="255" t="s">
        <v>180</v>
      </c>
    </row>
    <row r="24" spans="1:4" ht="21" customHeight="1" thickBot="1" x14ac:dyDescent="0.3">
      <c r="A24" s="254" t="s">
        <v>183</v>
      </c>
      <c r="B24" s="962">
        <f>SUM(B19:B23)</f>
        <v>234406</v>
      </c>
      <c r="C24" s="861"/>
      <c r="D24" s="256" t="s">
        <v>184</v>
      </c>
    </row>
    <row r="25" spans="1:4" ht="14.25" customHeight="1" x14ac:dyDescent="0.25">
      <c r="A25" s="980"/>
      <c r="B25" s="980"/>
      <c r="C25" s="980"/>
      <c r="D25" s="28"/>
    </row>
    <row r="26" spans="1:4" ht="27.75" customHeight="1" x14ac:dyDescent="0.25">
      <c r="A26" s="927" t="s">
        <v>511</v>
      </c>
      <c r="B26" s="927"/>
      <c r="C26" s="927"/>
      <c r="D26" s="927"/>
    </row>
    <row r="27" spans="1:4" ht="21" customHeight="1" x14ac:dyDescent="0.25">
      <c r="A27" s="894" t="s">
        <v>512</v>
      </c>
      <c r="B27" s="894"/>
      <c r="C27" s="894"/>
      <c r="D27" s="894"/>
    </row>
    <row r="28" spans="1:4" ht="20.25" customHeight="1" thickBot="1" x14ac:dyDescent="0.3">
      <c r="A28" s="237" t="s">
        <v>639</v>
      </c>
      <c r="B28" s="237"/>
      <c r="C28" s="237"/>
      <c r="D28" s="36" t="s">
        <v>234</v>
      </c>
    </row>
    <row r="29" spans="1:4" ht="18" customHeight="1" x14ac:dyDescent="0.25">
      <c r="A29" s="947" t="s">
        <v>333</v>
      </c>
      <c r="B29" s="817" t="s">
        <v>413</v>
      </c>
      <c r="C29" s="854"/>
      <c r="D29" s="947" t="s">
        <v>213</v>
      </c>
    </row>
    <row r="30" spans="1:4" ht="18" customHeight="1" thickBot="1" x14ac:dyDescent="0.3">
      <c r="A30" s="864"/>
      <c r="B30" s="979" t="s">
        <v>229</v>
      </c>
      <c r="C30" s="979"/>
      <c r="D30" s="864"/>
    </row>
    <row r="31" spans="1:4" ht="21" customHeight="1" thickTop="1" x14ac:dyDescent="0.25">
      <c r="A31" s="257" t="s">
        <v>214</v>
      </c>
      <c r="B31" s="948">
        <v>1186686</v>
      </c>
      <c r="C31" s="948"/>
      <c r="D31" s="258" t="s">
        <v>215</v>
      </c>
    </row>
    <row r="32" spans="1:4" ht="23.25" customHeight="1" thickBot="1" x14ac:dyDescent="0.3">
      <c r="A32" s="257" t="s">
        <v>190</v>
      </c>
      <c r="B32" s="978">
        <v>717</v>
      </c>
      <c r="C32" s="978"/>
      <c r="D32" s="258" t="s">
        <v>216</v>
      </c>
    </row>
    <row r="33" spans="1:4" ht="18" customHeight="1" thickBot="1" x14ac:dyDescent="0.3">
      <c r="A33" s="259" t="s">
        <v>192</v>
      </c>
      <c r="B33" s="952">
        <f>SUM(B31:B32)</f>
        <v>1187403</v>
      </c>
      <c r="C33" s="952"/>
      <c r="D33" s="246" t="s">
        <v>193</v>
      </c>
    </row>
    <row r="34" spans="1:4" ht="22.5" customHeight="1" x14ac:dyDescent="0.25">
      <c r="A34" s="260" t="s">
        <v>35</v>
      </c>
      <c r="B34" s="260"/>
      <c r="C34" s="260"/>
      <c r="D34" s="261" t="s">
        <v>36</v>
      </c>
    </row>
    <row r="35" spans="1:4" x14ac:dyDescent="0.25">
      <c r="D35" s="10"/>
    </row>
  </sheetData>
  <mergeCells count="36">
    <mergeCell ref="B32:C32"/>
    <mergeCell ref="B33:C33"/>
    <mergeCell ref="B30:C30"/>
    <mergeCell ref="B31:C31"/>
    <mergeCell ref="A25:C25"/>
    <mergeCell ref="A26:D26"/>
    <mergeCell ref="A27:D27"/>
    <mergeCell ref="B29:C29"/>
    <mergeCell ref="A29:A30"/>
    <mergeCell ref="D29:D30"/>
    <mergeCell ref="A15:D15"/>
    <mergeCell ref="D17:D18"/>
    <mergeCell ref="A17:A18"/>
    <mergeCell ref="B17:C17"/>
    <mergeCell ref="B18:C18"/>
    <mergeCell ref="B9:C9"/>
    <mergeCell ref="B10:C10"/>
    <mergeCell ref="B11:C11"/>
    <mergeCell ref="B12:C12"/>
    <mergeCell ref="A14:D14"/>
    <mergeCell ref="B8:C8"/>
    <mergeCell ref="A1:D1"/>
    <mergeCell ref="A2:D2"/>
    <mergeCell ref="A3:C3"/>
    <mergeCell ref="B5:C5"/>
    <mergeCell ref="B6:C6"/>
    <mergeCell ref="B7:C7"/>
    <mergeCell ref="B4:C4"/>
    <mergeCell ref="A4:A5"/>
    <mergeCell ref="D4:D5"/>
    <mergeCell ref="B24:C24"/>
    <mergeCell ref="B19:C19"/>
    <mergeCell ref="B20:C20"/>
    <mergeCell ref="B21:C21"/>
    <mergeCell ref="B22:C22"/>
    <mergeCell ref="B23:C23"/>
  </mergeCells>
  <printOptions horizontalCentered="1"/>
  <pageMargins left="0.25" right="0.25" top="0.75" bottom="0.75" header="0.3" footer="0.3"/>
  <pageSetup paperSize="9" scale="70" orientation="landscape" r:id="rId1"/>
  <headerFooter>
    <oddFooter>&amp;C&amp;"-,Bold"&amp;12 37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rightToLeft="1" view="pageBreakPreview" zoomScale="60" workbookViewId="0">
      <selection activeCell="E25" sqref="E25:G25"/>
    </sheetView>
  </sheetViews>
  <sheetFormatPr defaultColWidth="9" defaultRowHeight="15" x14ac:dyDescent="0.25"/>
  <cols>
    <col min="1" max="1" width="34.25" style="9" customWidth="1"/>
    <col min="2" max="2" width="36.625" style="9" customWidth="1"/>
    <col min="3" max="3" width="23" style="9" customWidth="1"/>
    <col min="4" max="4" width="14.375" style="9" customWidth="1"/>
    <col min="5" max="5" width="24.125" style="9" customWidth="1"/>
    <col min="6" max="6" width="16.75" style="9" customWidth="1"/>
    <col min="7" max="7" width="27.375" style="9" customWidth="1"/>
    <col min="8" max="16384" width="9" style="9"/>
  </cols>
  <sheetData>
    <row r="1" spans="1:7" ht="27" customHeight="1" x14ac:dyDescent="0.25">
      <c r="A1" s="632" t="s">
        <v>513</v>
      </c>
      <c r="B1" s="632"/>
      <c r="C1" s="632"/>
      <c r="D1" s="632"/>
      <c r="E1" s="632"/>
      <c r="F1" s="632"/>
      <c r="G1" s="632"/>
    </row>
    <row r="2" spans="1:7" ht="36" customHeight="1" x14ac:dyDescent="0.25">
      <c r="A2" s="632" t="s">
        <v>514</v>
      </c>
      <c r="B2" s="632"/>
      <c r="C2" s="632"/>
      <c r="D2" s="632"/>
      <c r="E2" s="632"/>
      <c r="F2" s="632"/>
      <c r="G2" s="632"/>
    </row>
    <row r="3" spans="1:7" ht="28.5" customHeight="1" thickBot="1" x14ac:dyDescent="0.3">
      <c r="A3" s="39" t="s">
        <v>640</v>
      </c>
      <c r="B3" s="40"/>
      <c r="C3" s="40"/>
      <c r="D3" s="40"/>
      <c r="E3" s="40"/>
      <c r="F3" s="981" t="s">
        <v>277</v>
      </c>
      <c r="G3" s="981"/>
    </row>
    <row r="4" spans="1:7" ht="15.75" customHeight="1" x14ac:dyDescent="0.25">
      <c r="A4" s="834" t="s">
        <v>134</v>
      </c>
      <c r="B4" s="748" t="s">
        <v>413</v>
      </c>
      <c r="C4" s="832"/>
      <c r="D4" s="832"/>
      <c r="E4" s="832"/>
      <c r="F4" s="832"/>
      <c r="G4" s="832"/>
    </row>
    <row r="5" spans="1:7" ht="15" customHeight="1" thickBot="1" x14ac:dyDescent="0.3">
      <c r="A5" s="883"/>
      <c r="B5" s="685" t="s">
        <v>229</v>
      </c>
      <c r="C5" s="685"/>
      <c r="D5" s="685"/>
      <c r="E5" s="685"/>
      <c r="F5" s="685"/>
      <c r="G5" s="685"/>
    </row>
    <row r="6" spans="1:7" ht="36.75" customHeight="1" x14ac:dyDescent="0.25">
      <c r="A6" s="883"/>
      <c r="B6" s="41" t="s">
        <v>135</v>
      </c>
      <c r="C6" s="166" t="s">
        <v>218</v>
      </c>
      <c r="D6" s="834" t="s">
        <v>219</v>
      </c>
      <c r="E6" s="834"/>
      <c r="F6" s="982" t="s">
        <v>425</v>
      </c>
      <c r="G6" s="983"/>
    </row>
    <row r="7" spans="1:7" ht="63" customHeight="1" thickBot="1" x14ac:dyDescent="0.3">
      <c r="A7" s="170" t="s">
        <v>220</v>
      </c>
      <c r="B7" s="221" t="s">
        <v>221</v>
      </c>
      <c r="C7" s="221" t="s">
        <v>140</v>
      </c>
      <c r="D7" s="984" t="s">
        <v>222</v>
      </c>
      <c r="E7" s="984"/>
      <c r="F7" s="984" t="s">
        <v>142</v>
      </c>
      <c r="G7" s="984"/>
    </row>
    <row r="8" spans="1:7" ht="20.25" customHeight="1" thickBot="1" x14ac:dyDescent="0.3">
      <c r="A8" s="172">
        <v>11431</v>
      </c>
      <c r="B8" s="172">
        <v>123656008</v>
      </c>
      <c r="C8" s="172">
        <v>5275</v>
      </c>
      <c r="D8" s="994">
        <v>175939</v>
      </c>
      <c r="E8" s="994"/>
      <c r="F8" s="987">
        <v>123837222</v>
      </c>
      <c r="G8" s="987"/>
    </row>
    <row r="9" spans="1:7" ht="24" customHeight="1" x14ac:dyDescent="0.25">
      <c r="A9" s="17"/>
      <c r="B9" s="17"/>
      <c r="C9" s="17"/>
      <c r="D9" s="17"/>
      <c r="E9" s="17"/>
      <c r="F9" s="17"/>
      <c r="G9" s="17"/>
    </row>
    <row r="10" spans="1:7" ht="33" customHeight="1" x14ac:dyDescent="0.25">
      <c r="A10" s="632" t="s">
        <v>515</v>
      </c>
      <c r="B10" s="632"/>
      <c r="C10" s="632"/>
      <c r="D10" s="632"/>
      <c r="E10" s="632"/>
      <c r="F10" s="632"/>
      <c r="G10" s="632"/>
    </row>
    <row r="11" spans="1:7" ht="39" customHeight="1" x14ac:dyDescent="0.25">
      <c r="A11" s="632" t="s">
        <v>516</v>
      </c>
      <c r="B11" s="632"/>
      <c r="C11" s="632"/>
      <c r="D11" s="632"/>
      <c r="E11" s="632"/>
      <c r="F11" s="632"/>
      <c r="G11" s="632"/>
    </row>
    <row r="12" spans="1:7" ht="29.25" customHeight="1" thickBot="1" x14ac:dyDescent="0.3">
      <c r="A12" s="456" t="s">
        <v>641</v>
      </c>
      <c r="B12" s="18"/>
      <c r="C12" s="18"/>
      <c r="D12" s="18"/>
      <c r="E12" s="114"/>
      <c r="F12" s="115"/>
      <c r="G12" s="36" t="s">
        <v>322</v>
      </c>
    </row>
    <row r="13" spans="1:7" ht="21" customHeight="1" x14ac:dyDescent="0.25">
      <c r="A13" s="988" t="s">
        <v>340</v>
      </c>
      <c r="B13" s="817" t="s">
        <v>413</v>
      </c>
      <c r="C13" s="792"/>
      <c r="D13" s="792"/>
      <c r="E13" s="817" t="s">
        <v>420</v>
      </c>
      <c r="F13" s="989"/>
      <c r="G13" s="989"/>
    </row>
    <row r="14" spans="1:7" ht="18.75" customHeight="1" thickBot="1" x14ac:dyDescent="0.3">
      <c r="A14" s="908"/>
      <c r="B14" s="995" t="s">
        <v>229</v>
      </c>
      <c r="C14" s="917"/>
      <c r="D14" s="917"/>
      <c r="E14" s="990"/>
      <c r="F14" s="990"/>
      <c r="G14" s="990"/>
    </row>
    <row r="15" spans="1:7" ht="22.5" customHeight="1" thickTop="1" thickBot="1" x14ac:dyDescent="0.3">
      <c r="A15" s="117" t="s">
        <v>323</v>
      </c>
      <c r="B15" s="996">
        <v>2120</v>
      </c>
      <c r="C15" s="997"/>
      <c r="D15" s="997"/>
      <c r="E15" s="959" t="s">
        <v>421</v>
      </c>
      <c r="F15" s="959"/>
      <c r="G15" s="959"/>
    </row>
    <row r="16" spans="1:7" ht="24" customHeight="1" thickBot="1" x14ac:dyDescent="0.3">
      <c r="A16" s="118" t="s">
        <v>326</v>
      </c>
      <c r="B16" s="987">
        <v>2120</v>
      </c>
      <c r="C16" s="998"/>
      <c r="D16" s="998"/>
      <c r="E16" s="999" t="s">
        <v>422</v>
      </c>
      <c r="F16" s="999"/>
      <c r="G16" s="999"/>
    </row>
    <row r="17" spans="1:7" ht="24" customHeight="1" x14ac:dyDescent="0.25">
      <c r="A17" s="117"/>
      <c r="B17" s="117"/>
      <c r="C17" s="5"/>
      <c r="D17" s="5"/>
      <c r="E17" s="5"/>
      <c r="F17" s="5"/>
      <c r="G17" s="21"/>
    </row>
    <row r="18" spans="1:7" ht="27.75" customHeight="1" x14ac:dyDescent="0.25">
      <c r="A18" s="632" t="s">
        <v>517</v>
      </c>
      <c r="B18" s="632"/>
      <c r="C18" s="632"/>
      <c r="D18" s="632"/>
      <c r="E18" s="632"/>
      <c r="F18" s="632"/>
      <c r="G18" s="632"/>
    </row>
    <row r="19" spans="1:7" ht="26.25" customHeight="1" x14ac:dyDescent="0.25">
      <c r="A19" s="632" t="s">
        <v>518</v>
      </c>
      <c r="B19" s="632"/>
      <c r="C19" s="632"/>
      <c r="D19" s="632"/>
      <c r="E19" s="632"/>
      <c r="F19" s="632"/>
      <c r="G19" s="632"/>
    </row>
    <row r="20" spans="1:7" ht="25.5" customHeight="1" thickBot="1" x14ac:dyDescent="0.3">
      <c r="A20" s="165" t="s">
        <v>642</v>
      </c>
      <c r="B20" s="18"/>
      <c r="C20" s="18"/>
      <c r="D20" s="18"/>
      <c r="E20" s="18"/>
      <c r="F20" s="42"/>
      <c r="G20" s="36" t="s">
        <v>324</v>
      </c>
    </row>
    <row r="21" spans="1:7" ht="25.5" customHeight="1" x14ac:dyDescent="0.25">
      <c r="A21" s="748" t="s">
        <v>333</v>
      </c>
      <c r="B21" s="817" t="s">
        <v>413</v>
      </c>
      <c r="C21" s="817"/>
      <c r="D21" s="817"/>
      <c r="E21" s="748" t="s">
        <v>224</v>
      </c>
      <c r="F21" s="748"/>
      <c r="G21" s="748"/>
    </row>
    <row r="22" spans="1:7" ht="22.5" customHeight="1" thickBot="1" x14ac:dyDescent="0.3">
      <c r="A22" s="908"/>
      <c r="B22" s="750" t="s">
        <v>229</v>
      </c>
      <c r="C22" s="750"/>
      <c r="D22" s="750"/>
      <c r="E22" s="750"/>
      <c r="F22" s="750"/>
      <c r="G22" s="750"/>
    </row>
    <row r="23" spans="1:7" ht="22.5" customHeight="1" thickTop="1" x14ac:dyDescent="0.25">
      <c r="A23" s="119" t="s">
        <v>293</v>
      </c>
      <c r="B23" s="985">
        <v>3245275</v>
      </c>
      <c r="C23" s="985"/>
      <c r="D23" s="985"/>
      <c r="E23" s="991" t="s">
        <v>423</v>
      </c>
      <c r="F23" s="991"/>
      <c r="G23" s="991"/>
    </row>
    <row r="24" spans="1:7" ht="24.75" customHeight="1" thickBot="1" x14ac:dyDescent="0.3">
      <c r="A24" s="117" t="s">
        <v>274</v>
      </c>
      <c r="B24" s="986">
        <v>230352023</v>
      </c>
      <c r="C24" s="986"/>
      <c r="D24" s="986"/>
      <c r="E24" s="992" t="s">
        <v>225</v>
      </c>
      <c r="F24" s="992"/>
      <c r="G24" s="992"/>
    </row>
    <row r="25" spans="1:7" ht="31.5" customHeight="1" thickBot="1" x14ac:dyDescent="0.3">
      <c r="A25" s="173" t="s">
        <v>226</v>
      </c>
      <c r="B25" s="987">
        <f>SUM(B23:B24)</f>
        <v>233597298</v>
      </c>
      <c r="C25" s="987"/>
      <c r="D25" s="987"/>
      <c r="E25" s="993" t="s">
        <v>227</v>
      </c>
      <c r="F25" s="993"/>
      <c r="G25" s="993"/>
    </row>
    <row r="26" spans="1:7" ht="21" customHeight="1" x14ac:dyDescent="0.25">
      <c r="A26" s="820" t="s">
        <v>122</v>
      </c>
      <c r="B26" s="820"/>
      <c r="C26" s="820"/>
      <c r="D26" s="820"/>
      <c r="E26" s="17"/>
      <c r="F26" s="17"/>
      <c r="G26" s="222" t="s">
        <v>101</v>
      </c>
    </row>
  </sheetData>
  <mergeCells count="35">
    <mergeCell ref="E21:G22"/>
    <mergeCell ref="E23:G23"/>
    <mergeCell ref="E24:G24"/>
    <mergeCell ref="E25:G25"/>
    <mergeCell ref="D8:E8"/>
    <mergeCell ref="F8:G8"/>
    <mergeCell ref="B14:D14"/>
    <mergeCell ref="B15:D15"/>
    <mergeCell ref="B16:D16"/>
    <mergeCell ref="E15:G15"/>
    <mergeCell ref="E16:G16"/>
    <mergeCell ref="D7:E7"/>
    <mergeCell ref="F7:G7"/>
    <mergeCell ref="A11:G11"/>
    <mergeCell ref="A10:G10"/>
    <mergeCell ref="A26:D26"/>
    <mergeCell ref="A19:G19"/>
    <mergeCell ref="A21:A22"/>
    <mergeCell ref="B21:D21"/>
    <mergeCell ref="B22:D22"/>
    <mergeCell ref="B23:D23"/>
    <mergeCell ref="B24:D24"/>
    <mergeCell ref="B25:D25"/>
    <mergeCell ref="A18:G18"/>
    <mergeCell ref="A13:A14"/>
    <mergeCell ref="E13:G14"/>
    <mergeCell ref="B13:D13"/>
    <mergeCell ref="A1:G1"/>
    <mergeCell ref="A2:G2"/>
    <mergeCell ref="F3:G3"/>
    <mergeCell ref="B5:G5"/>
    <mergeCell ref="F6:G6"/>
    <mergeCell ref="D6:E6"/>
    <mergeCell ref="A4:A6"/>
    <mergeCell ref="B4:G4"/>
  </mergeCells>
  <printOptions horizontalCentered="1"/>
  <pageMargins left="0.25" right="0.25" top="0.75" bottom="0.75" header="0.3" footer="0.3"/>
  <pageSetup paperSize="9" scale="70" orientation="landscape" r:id="rId1"/>
  <headerFooter>
    <oddFooter>&amp;C&amp;"-,Bold"&amp;12 38</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41"/>
  <sheetViews>
    <sheetView rightToLeft="1" tabSelected="1" view="pageBreakPreview" zoomScale="60" workbookViewId="0">
      <selection activeCell="A10" sqref="A10"/>
    </sheetView>
  </sheetViews>
  <sheetFormatPr defaultColWidth="9" defaultRowHeight="14.25" x14ac:dyDescent="0.2"/>
  <cols>
    <col min="1" max="1" width="53" style="17" customWidth="1"/>
    <col min="2" max="2" width="2.375" style="17" customWidth="1"/>
    <col min="3" max="3" width="63.875" style="17" customWidth="1"/>
    <col min="4" max="4" width="74.75" style="17" customWidth="1"/>
    <col min="5" max="16384" width="9" style="17"/>
  </cols>
  <sheetData>
    <row r="1" spans="1:6" ht="18.75" customHeight="1" x14ac:dyDescent="0.2">
      <c r="A1" s="894" t="s">
        <v>524</v>
      </c>
      <c r="B1" s="894"/>
      <c r="C1" s="894"/>
      <c r="D1" s="894"/>
    </row>
    <row r="2" spans="1:6" ht="27" customHeight="1" x14ac:dyDescent="0.2">
      <c r="A2" s="632" t="s">
        <v>525</v>
      </c>
      <c r="B2" s="632"/>
      <c r="C2" s="632"/>
      <c r="D2" s="632"/>
    </row>
    <row r="3" spans="1:6" ht="20.25" customHeight="1" thickBot="1" x14ac:dyDescent="0.25">
      <c r="A3" s="1005" t="s">
        <v>647</v>
      </c>
      <c r="B3" s="1005"/>
      <c r="C3" s="1005"/>
      <c r="D3" s="22" t="s">
        <v>583</v>
      </c>
    </row>
    <row r="4" spans="1:6" ht="14.25" customHeight="1" x14ac:dyDescent="0.2">
      <c r="A4" s="897" t="s">
        <v>171</v>
      </c>
      <c r="B4" s="899" t="s">
        <v>186</v>
      </c>
      <c r="C4" s="899"/>
      <c r="D4" s="817" t="s">
        <v>172</v>
      </c>
    </row>
    <row r="5" spans="1:6" ht="20.25" customHeight="1" thickBot="1" x14ac:dyDescent="0.25">
      <c r="A5" s="898"/>
      <c r="B5" s="900" t="s">
        <v>229</v>
      </c>
      <c r="C5" s="900"/>
      <c r="D5" s="818"/>
    </row>
    <row r="6" spans="1:6" ht="25.5" customHeight="1" thickTop="1" x14ac:dyDescent="0.2">
      <c r="A6" s="104" t="s">
        <v>157</v>
      </c>
      <c r="B6" s="892">
        <v>5689123</v>
      </c>
      <c r="C6" s="892"/>
      <c r="D6" s="210" t="s">
        <v>158</v>
      </c>
    </row>
    <row r="7" spans="1:6" ht="21" customHeight="1" x14ac:dyDescent="0.2">
      <c r="A7" s="104" t="s">
        <v>159</v>
      </c>
      <c r="B7" s="891">
        <v>13980</v>
      </c>
      <c r="C7" s="891"/>
      <c r="D7" s="210" t="s">
        <v>160</v>
      </c>
    </row>
    <row r="8" spans="1:6" ht="27" customHeight="1" x14ac:dyDescent="0.2">
      <c r="A8" s="104" t="s">
        <v>230</v>
      </c>
      <c r="B8" s="891">
        <v>451417</v>
      </c>
      <c r="C8" s="891"/>
      <c r="D8" s="210" t="s">
        <v>162</v>
      </c>
    </row>
    <row r="9" spans="1:6" ht="21" customHeight="1" x14ac:dyDescent="0.2">
      <c r="A9" s="104" t="s">
        <v>219</v>
      </c>
      <c r="B9" s="891">
        <v>175939</v>
      </c>
      <c r="C9" s="891"/>
      <c r="D9" s="211" t="s">
        <v>141</v>
      </c>
    </row>
    <row r="10" spans="1:6" ht="29.25" customHeight="1" x14ac:dyDescent="0.2">
      <c r="A10" s="107" t="s">
        <v>314</v>
      </c>
      <c r="B10" s="891">
        <v>1209607</v>
      </c>
      <c r="C10" s="891"/>
      <c r="D10" s="210" t="s">
        <v>163</v>
      </c>
    </row>
    <row r="11" spans="1:6" ht="21.75" customHeight="1" x14ac:dyDescent="0.2">
      <c r="A11" s="107" t="s">
        <v>164</v>
      </c>
      <c r="B11" s="891">
        <v>269254</v>
      </c>
      <c r="C11" s="891"/>
      <c r="D11" s="210" t="s">
        <v>165</v>
      </c>
    </row>
    <row r="12" spans="1:6" ht="21.75" customHeight="1" x14ac:dyDescent="0.2">
      <c r="A12" s="43" t="s">
        <v>643</v>
      </c>
      <c r="B12" s="967">
        <v>1055</v>
      </c>
      <c r="C12" s="967"/>
      <c r="D12" s="210" t="s">
        <v>654</v>
      </c>
    </row>
    <row r="13" spans="1:6" ht="21.75" customHeight="1" x14ac:dyDescent="0.2">
      <c r="A13" s="43" t="s">
        <v>644</v>
      </c>
      <c r="B13" s="967">
        <v>28916</v>
      </c>
      <c r="C13" s="967"/>
      <c r="D13" s="210" t="s">
        <v>655</v>
      </c>
    </row>
    <row r="14" spans="1:6" ht="21.75" customHeight="1" x14ac:dyDescent="0.2">
      <c r="A14" s="44" t="s">
        <v>645</v>
      </c>
      <c r="B14" s="967">
        <v>543124</v>
      </c>
      <c r="C14" s="967"/>
      <c r="D14" s="593" t="s">
        <v>652</v>
      </c>
    </row>
    <row r="15" spans="1:6" ht="21.75" customHeight="1" x14ac:dyDescent="0.2">
      <c r="A15" s="44" t="s">
        <v>646</v>
      </c>
      <c r="B15" s="967">
        <v>665653</v>
      </c>
      <c r="C15" s="967"/>
      <c r="D15" s="593" t="s">
        <v>653</v>
      </c>
    </row>
    <row r="16" spans="1:6" ht="22.5" customHeight="1" x14ac:dyDescent="0.2">
      <c r="A16" s="594" t="s">
        <v>604</v>
      </c>
      <c r="B16" s="972">
        <v>1622058</v>
      </c>
      <c r="C16" s="972"/>
      <c r="D16" s="592" t="s">
        <v>167</v>
      </c>
      <c r="E16" s="113"/>
      <c r="F16" s="113"/>
    </row>
    <row r="17" spans="1:6" ht="23.25" customHeight="1" thickBot="1" x14ac:dyDescent="0.25">
      <c r="A17" s="595" t="s">
        <v>231</v>
      </c>
      <c r="B17" s="1010">
        <f>SUM(B6:B16)</f>
        <v>10670126</v>
      </c>
      <c r="C17" s="1010"/>
      <c r="D17" s="596" t="s">
        <v>169</v>
      </c>
      <c r="E17" s="113"/>
      <c r="F17" s="113"/>
    </row>
    <row r="18" spans="1:6" ht="11.25" customHeight="1" x14ac:dyDescent="0.25">
      <c r="A18" s="1004"/>
      <c r="B18" s="1004"/>
      <c r="C18" s="1004"/>
      <c r="D18" s="28"/>
    </row>
    <row r="19" spans="1:6" ht="18.75" customHeight="1" x14ac:dyDescent="0.2">
      <c r="A19" s="894" t="s">
        <v>526</v>
      </c>
      <c r="B19" s="894"/>
      <c r="C19" s="894"/>
      <c r="D19" s="894"/>
    </row>
    <row r="20" spans="1:6" ht="25.5" customHeight="1" x14ac:dyDescent="0.2">
      <c r="A20" s="894" t="s">
        <v>527</v>
      </c>
      <c r="B20" s="894"/>
      <c r="C20" s="894"/>
      <c r="D20" s="894"/>
    </row>
    <row r="21" spans="1:6" ht="24.75" customHeight="1" thickBot="1" x14ac:dyDescent="0.25">
      <c r="A21" s="919" t="s">
        <v>648</v>
      </c>
      <c r="B21" s="919"/>
      <c r="C21" s="919"/>
      <c r="D21" s="22" t="s">
        <v>649</v>
      </c>
    </row>
    <row r="22" spans="1:6" ht="20.25" customHeight="1" x14ac:dyDescent="0.2">
      <c r="A22" s="922" t="s">
        <v>171</v>
      </c>
      <c r="B22" s="920" t="s">
        <v>413</v>
      </c>
      <c r="C22" s="725"/>
      <c r="D22" s="922" t="s">
        <v>172</v>
      </c>
    </row>
    <row r="23" spans="1:6" ht="14.25" customHeight="1" thickBot="1" x14ac:dyDescent="0.25">
      <c r="A23" s="744"/>
      <c r="B23" s="911" t="s">
        <v>415</v>
      </c>
      <c r="C23" s="908"/>
      <c r="D23" s="908"/>
    </row>
    <row r="24" spans="1:6" ht="19.5" customHeight="1" thickTop="1" x14ac:dyDescent="0.2">
      <c r="A24" s="175" t="s">
        <v>233</v>
      </c>
      <c r="B24" s="1000">
        <v>351646</v>
      </c>
      <c r="C24" s="1001"/>
      <c r="D24" s="224" t="s">
        <v>178</v>
      </c>
    </row>
    <row r="25" spans="1:6" ht="22.5" customHeight="1" x14ac:dyDescent="0.2">
      <c r="A25" s="175" t="s">
        <v>209</v>
      </c>
      <c r="B25" s="902">
        <v>5267135</v>
      </c>
      <c r="C25" s="1002"/>
      <c r="D25" s="224" t="s">
        <v>210</v>
      </c>
    </row>
    <row r="26" spans="1:6" ht="18.75" customHeight="1" x14ac:dyDescent="0.2">
      <c r="A26" s="121" t="s">
        <v>218</v>
      </c>
      <c r="B26" s="902">
        <v>5275</v>
      </c>
      <c r="C26" s="1002"/>
      <c r="D26" s="213" t="s">
        <v>424</v>
      </c>
    </row>
    <row r="27" spans="1:6" ht="17.25" customHeight="1" x14ac:dyDescent="0.2">
      <c r="A27" s="47" t="s">
        <v>179</v>
      </c>
      <c r="B27" s="1000">
        <v>464543</v>
      </c>
      <c r="C27" s="1001"/>
      <c r="D27" s="49" t="s">
        <v>180</v>
      </c>
    </row>
    <row r="28" spans="1:6" ht="23.25" customHeight="1" thickBot="1" x14ac:dyDescent="0.25">
      <c r="A28" s="48" t="s">
        <v>309</v>
      </c>
      <c r="B28" s="903">
        <v>3054246</v>
      </c>
      <c r="C28" s="1003"/>
      <c r="D28" s="214" t="s">
        <v>174</v>
      </c>
    </row>
    <row r="29" spans="1:6" ht="21" customHeight="1" thickBot="1" x14ac:dyDescent="0.25">
      <c r="A29" s="120" t="s">
        <v>183</v>
      </c>
      <c r="B29" s="904">
        <f>SUM(B24:B28)</f>
        <v>9142845</v>
      </c>
      <c r="C29" s="998"/>
      <c r="D29" s="216" t="s">
        <v>184</v>
      </c>
    </row>
    <row r="30" spans="1:6" ht="18" x14ac:dyDescent="0.25">
      <c r="A30" s="1007"/>
      <c r="B30" s="1007"/>
      <c r="C30" s="1007"/>
      <c r="D30" s="28"/>
    </row>
    <row r="31" spans="1:6" ht="16.5" customHeight="1" x14ac:dyDescent="0.2">
      <c r="A31" s="927" t="s">
        <v>528</v>
      </c>
      <c r="B31" s="927"/>
      <c r="C31" s="927"/>
      <c r="D31" s="927"/>
    </row>
    <row r="32" spans="1:6" ht="26.25" customHeight="1" x14ac:dyDescent="0.2">
      <c r="A32" s="894" t="s">
        <v>529</v>
      </c>
      <c r="B32" s="894"/>
      <c r="C32" s="894"/>
      <c r="D32" s="894"/>
    </row>
    <row r="33" spans="1:4" ht="18" customHeight="1" thickBot="1" x14ac:dyDescent="0.25">
      <c r="A33" s="1009" t="s">
        <v>650</v>
      </c>
      <c r="B33" s="1009"/>
      <c r="C33" s="1009"/>
      <c r="D33" s="22" t="s">
        <v>651</v>
      </c>
    </row>
    <row r="34" spans="1:4" ht="18" customHeight="1" x14ac:dyDescent="0.2">
      <c r="A34" s="928" t="s">
        <v>333</v>
      </c>
      <c r="B34" s="1008" t="s">
        <v>413</v>
      </c>
      <c r="C34" s="832"/>
      <c r="D34" s="928" t="s">
        <v>187</v>
      </c>
    </row>
    <row r="35" spans="1:4" ht="13.5" customHeight="1" thickBot="1" x14ac:dyDescent="0.25">
      <c r="A35" s="908"/>
      <c r="B35" s="1006" t="s">
        <v>416</v>
      </c>
      <c r="C35" s="1006"/>
      <c r="D35" s="908"/>
    </row>
    <row r="36" spans="1:4" ht="17.25" customHeight="1" thickTop="1" x14ac:dyDescent="0.2">
      <c r="A36" s="110" t="s">
        <v>214</v>
      </c>
      <c r="B36" s="924">
        <v>9846737</v>
      </c>
      <c r="C36" s="924"/>
      <c r="D36" s="217" t="s">
        <v>235</v>
      </c>
    </row>
    <row r="37" spans="1:4" ht="19.5" customHeight="1" x14ac:dyDescent="0.2">
      <c r="A37" s="109" t="s">
        <v>190</v>
      </c>
      <c r="B37" s="923">
        <v>677</v>
      </c>
      <c r="C37" s="923"/>
      <c r="D37" s="218" t="s">
        <v>216</v>
      </c>
    </row>
    <row r="38" spans="1:4" ht="22.5" customHeight="1" x14ac:dyDescent="0.2">
      <c r="A38" s="110" t="s">
        <v>434</v>
      </c>
      <c r="B38" s="923">
        <v>3544499</v>
      </c>
      <c r="C38" s="923"/>
      <c r="D38" s="217" t="s">
        <v>236</v>
      </c>
    </row>
    <row r="39" spans="1:4" ht="19.5" customHeight="1" thickBot="1" x14ac:dyDescent="0.25">
      <c r="A39" s="110" t="s">
        <v>237</v>
      </c>
      <c r="B39" s="924">
        <v>229184</v>
      </c>
      <c r="C39" s="924"/>
      <c r="D39" s="217" t="s">
        <v>189</v>
      </c>
    </row>
    <row r="40" spans="1:4" ht="17.25" customHeight="1" thickBot="1" x14ac:dyDescent="0.25">
      <c r="A40" s="171" t="s">
        <v>192</v>
      </c>
      <c r="B40" s="926">
        <f>SUM(B36:B39)</f>
        <v>13621097</v>
      </c>
      <c r="C40" s="926"/>
      <c r="D40" s="219" t="s">
        <v>193</v>
      </c>
    </row>
    <row r="41" spans="1:4" ht="21.75" customHeight="1" x14ac:dyDescent="0.2">
      <c r="A41" s="167" t="s">
        <v>122</v>
      </c>
      <c r="B41" s="167"/>
      <c r="C41" s="167"/>
      <c r="D41" s="220" t="s">
        <v>101</v>
      </c>
    </row>
  </sheetData>
  <mergeCells count="46">
    <mergeCell ref="B12:C12"/>
    <mergeCell ref="B29:C29"/>
    <mergeCell ref="A30:C30"/>
    <mergeCell ref="A31:D31"/>
    <mergeCell ref="B34:C34"/>
    <mergeCell ref="D34:D35"/>
    <mergeCell ref="A34:A35"/>
    <mergeCell ref="A32:D32"/>
    <mergeCell ref="A33:C33"/>
    <mergeCell ref="A21:C21"/>
    <mergeCell ref="D22:D23"/>
    <mergeCell ref="B22:C22"/>
    <mergeCell ref="B23:C23"/>
    <mergeCell ref="A22:A23"/>
    <mergeCell ref="B16:C16"/>
    <mergeCell ref="B17:C17"/>
    <mergeCell ref="B39:C39"/>
    <mergeCell ref="B40:C40"/>
    <mergeCell ref="B35:C35"/>
    <mergeCell ref="B36:C36"/>
    <mergeCell ref="B37:C37"/>
    <mergeCell ref="B38:C38"/>
    <mergeCell ref="B6:C6"/>
    <mergeCell ref="B7:C7"/>
    <mergeCell ref="B8:C8"/>
    <mergeCell ref="B10:C10"/>
    <mergeCell ref="B11:C11"/>
    <mergeCell ref="B9:C9"/>
    <mergeCell ref="A1:D1"/>
    <mergeCell ref="A2:D2"/>
    <mergeCell ref="A3:C3"/>
    <mergeCell ref="A4:A5"/>
    <mergeCell ref="B4:C4"/>
    <mergeCell ref="D4:D5"/>
    <mergeCell ref="B5:C5"/>
    <mergeCell ref="B26:C26"/>
    <mergeCell ref="B27:C27"/>
    <mergeCell ref="B28:C28"/>
    <mergeCell ref="A18:C18"/>
    <mergeCell ref="A19:D19"/>
    <mergeCell ref="A20:D20"/>
    <mergeCell ref="B13:C13"/>
    <mergeCell ref="B14:C14"/>
    <mergeCell ref="B15:C15"/>
    <mergeCell ref="B24:C24"/>
    <mergeCell ref="B25:C25"/>
  </mergeCells>
  <printOptions horizontalCentered="1"/>
  <pageMargins left="0.25" right="0.25" top="0.75" bottom="0.75" header="0.3" footer="0.3"/>
  <pageSetup paperSize="9" scale="60" orientation="landscape" r:id="rId1"/>
  <headerFooter>
    <oddFooter>&amp;C&amp;"-,Bold"&amp;12 39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8"/>
  <sheetViews>
    <sheetView rightToLeft="1" view="pageBreakPreview" topLeftCell="A10" zoomScale="50" zoomScaleSheetLayoutView="50" workbookViewId="0">
      <selection activeCell="E15" sqref="E15"/>
    </sheetView>
  </sheetViews>
  <sheetFormatPr defaultColWidth="9" defaultRowHeight="15" x14ac:dyDescent="0.25"/>
  <cols>
    <col min="1" max="1" width="12.875" style="9" customWidth="1"/>
    <col min="2" max="2" width="17.375" style="9" customWidth="1"/>
    <col min="3" max="3" width="13.375" style="9" customWidth="1"/>
    <col min="4" max="4" width="15" style="9" customWidth="1"/>
    <col min="5" max="5" width="13" style="9" customWidth="1"/>
    <col min="6" max="6" width="17.75" style="9" customWidth="1"/>
    <col min="7" max="7" width="11.125" style="9" customWidth="1"/>
    <col min="8" max="8" width="7.375" style="9" customWidth="1"/>
    <col min="9" max="9" width="12.125" style="9" customWidth="1"/>
    <col min="10" max="10" width="14" style="9" customWidth="1"/>
    <col min="11" max="11" width="14.875" style="9" customWidth="1"/>
    <col min="12" max="12" width="13.125" style="9" customWidth="1"/>
    <col min="13" max="13" width="16" style="9" customWidth="1"/>
    <col min="14" max="14" width="11.125" style="9" customWidth="1"/>
    <col min="15" max="15" width="11" style="9" customWidth="1"/>
    <col min="16" max="16" width="13.875" style="9" customWidth="1"/>
    <col min="17" max="17" width="14.125" style="9" customWidth="1"/>
    <col min="18" max="18" width="13.875" style="9" customWidth="1"/>
    <col min="19" max="19" width="16" style="9" customWidth="1"/>
    <col min="20" max="20" width="17.375" style="9" customWidth="1"/>
    <col min="21" max="16384" width="9" style="9"/>
  </cols>
  <sheetData>
    <row r="1" spans="1:20" ht="24" customHeight="1" x14ac:dyDescent="0.25">
      <c r="A1" s="662" t="s">
        <v>468</v>
      </c>
      <c r="B1" s="662"/>
      <c r="C1" s="662"/>
      <c r="D1" s="662"/>
      <c r="E1" s="662"/>
      <c r="F1" s="662"/>
      <c r="G1" s="662"/>
      <c r="H1" s="662"/>
      <c r="I1" s="662"/>
      <c r="J1" s="662"/>
      <c r="K1" s="662"/>
      <c r="L1" s="662"/>
      <c r="M1" s="662"/>
      <c r="N1" s="662"/>
      <c r="O1" s="662"/>
      <c r="P1" s="662"/>
      <c r="Q1" s="662"/>
      <c r="R1" s="662"/>
      <c r="S1" s="662"/>
      <c r="T1" s="662"/>
    </row>
    <row r="2" spans="1:20" ht="33" customHeight="1" x14ac:dyDescent="0.25">
      <c r="A2" s="662" t="s">
        <v>469</v>
      </c>
      <c r="B2" s="662"/>
      <c r="C2" s="662"/>
      <c r="D2" s="662"/>
      <c r="E2" s="662"/>
      <c r="F2" s="662"/>
      <c r="G2" s="662"/>
      <c r="H2" s="662"/>
      <c r="I2" s="662"/>
      <c r="J2" s="662"/>
      <c r="K2" s="662"/>
      <c r="L2" s="662"/>
      <c r="M2" s="662"/>
      <c r="N2" s="662"/>
      <c r="O2" s="662"/>
      <c r="P2" s="662"/>
      <c r="Q2" s="662"/>
      <c r="R2" s="662"/>
      <c r="S2" s="662"/>
      <c r="T2" s="662"/>
    </row>
    <row r="3" spans="1:20" ht="33" customHeight="1" thickBot="1" x14ac:dyDescent="0.3">
      <c r="A3" s="668" t="s">
        <v>296</v>
      </c>
      <c r="B3" s="668"/>
      <c r="C3" s="668"/>
      <c r="D3" s="668"/>
      <c r="E3" s="668"/>
      <c r="F3" s="668"/>
      <c r="G3" s="668"/>
      <c r="H3" s="668"/>
      <c r="I3" s="668"/>
      <c r="J3" s="668"/>
      <c r="K3" s="668"/>
      <c r="L3" s="668"/>
      <c r="M3" s="668"/>
      <c r="N3" s="668"/>
      <c r="O3" s="668"/>
      <c r="P3" s="668"/>
      <c r="Q3" s="668"/>
      <c r="R3" s="668"/>
      <c r="S3" s="668"/>
      <c r="T3" s="347" t="s">
        <v>37</v>
      </c>
    </row>
    <row r="4" spans="1:20" ht="21" customHeight="1" x14ac:dyDescent="0.25">
      <c r="A4" s="669" t="s">
        <v>1</v>
      </c>
      <c r="B4" s="670" t="s">
        <v>373</v>
      </c>
      <c r="C4" s="669" t="s">
        <v>453</v>
      </c>
      <c r="D4" s="669"/>
      <c r="E4" s="669"/>
      <c r="F4" s="669"/>
      <c r="G4" s="669"/>
      <c r="H4" s="669"/>
      <c r="I4" s="669"/>
      <c r="J4" s="669"/>
      <c r="K4" s="669" t="s">
        <v>454</v>
      </c>
      <c r="L4" s="669"/>
      <c r="M4" s="669"/>
      <c r="N4" s="669"/>
      <c r="O4" s="669"/>
      <c r="P4" s="327"/>
      <c r="Q4" s="669" t="s">
        <v>385</v>
      </c>
      <c r="R4" s="669" t="s">
        <v>386</v>
      </c>
      <c r="S4" s="670" t="s">
        <v>387</v>
      </c>
      <c r="T4" s="664" t="s">
        <v>2</v>
      </c>
    </row>
    <row r="5" spans="1:20" ht="36" customHeight="1" thickBot="1" x14ac:dyDescent="0.3">
      <c r="A5" s="647"/>
      <c r="B5" s="671"/>
      <c r="C5" s="647" t="s">
        <v>557</v>
      </c>
      <c r="D5" s="672"/>
      <c r="E5" s="408" t="s">
        <v>375</v>
      </c>
      <c r="F5" s="408" t="s">
        <v>377</v>
      </c>
      <c r="G5" s="408" t="s">
        <v>379</v>
      </c>
      <c r="H5" s="647" t="s">
        <v>38</v>
      </c>
      <c r="I5" s="666" t="s">
        <v>681</v>
      </c>
      <c r="J5" s="233" t="s">
        <v>445</v>
      </c>
      <c r="K5" s="408" t="s">
        <v>558</v>
      </c>
      <c r="L5" s="408" t="s">
        <v>380</v>
      </c>
      <c r="M5" s="408" t="s">
        <v>381</v>
      </c>
      <c r="N5" s="647" t="s">
        <v>38</v>
      </c>
      <c r="O5" s="666" t="s">
        <v>547</v>
      </c>
      <c r="P5" s="408" t="s">
        <v>383</v>
      </c>
      <c r="Q5" s="673"/>
      <c r="R5" s="673"/>
      <c r="S5" s="671"/>
      <c r="T5" s="632"/>
    </row>
    <row r="6" spans="1:20" ht="78.75" customHeight="1" thickBot="1" x14ac:dyDescent="0.3">
      <c r="A6" s="648"/>
      <c r="B6" s="183" t="s">
        <v>435</v>
      </c>
      <c r="C6" s="409" t="s">
        <v>455</v>
      </c>
      <c r="D6" s="409" t="s">
        <v>456</v>
      </c>
      <c r="E6" s="409" t="s">
        <v>374</v>
      </c>
      <c r="F6" s="409" t="s">
        <v>376</v>
      </c>
      <c r="G6" s="409" t="s">
        <v>378</v>
      </c>
      <c r="H6" s="648"/>
      <c r="I6" s="667"/>
      <c r="J6" s="409" t="s">
        <v>446</v>
      </c>
      <c r="K6" s="409" t="s">
        <v>456</v>
      </c>
      <c r="L6" s="409" t="s">
        <v>374</v>
      </c>
      <c r="M6" s="409" t="s">
        <v>382</v>
      </c>
      <c r="N6" s="648"/>
      <c r="O6" s="667"/>
      <c r="P6" s="409" t="s">
        <v>32</v>
      </c>
      <c r="Q6" s="409" t="s">
        <v>384</v>
      </c>
      <c r="R6" s="409" t="s">
        <v>384</v>
      </c>
      <c r="S6" s="184" t="s">
        <v>436</v>
      </c>
      <c r="T6" s="665"/>
    </row>
    <row r="7" spans="1:20" ht="42" customHeight="1" thickTop="1" x14ac:dyDescent="0.25">
      <c r="A7" s="185" t="s">
        <v>345</v>
      </c>
      <c r="B7" s="489">
        <v>0</v>
      </c>
      <c r="C7" s="489">
        <v>0</v>
      </c>
      <c r="D7" s="489">
        <v>0</v>
      </c>
      <c r="E7" s="489">
        <v>0</v>
      </c>
      <c r="F7" s="489">
        <v>0</v>
      </c>
      <c r="G7" s="489">
        <v>0</v>
      </c>
      <c r="H7" s="489">
        <v>0</v>
      </c>
      <c r="I7" s="489">
        <v>0</v>
      </c>
      <c r="J7" s="489">
        <v>0</v>
      </c>
      <c r="K7" s="489">
        <v>0</v>
      </c>
      <c r="L7" s="489">
        <v>0</v>
      </c>
      <c r="M7" s="489">
        <v>0</v>
      </c>
      <c r="N7" s="489">
        <v>0</v>
      </c>
      <c r="O7" s="489">
        <v>0</v>
      </c>
      <c r="P7" s="489">
        <v>0</v>
      </c>
      <c r="Q7" s="489">
        <v>0</v>
      </c>
      <c r="R7" s="489">
        <v>0</v>
      </c>
      <c r="S7" s="489">
        <v>0</v>
      </c>
      <c r="T7" s="348" t="s">
        <v>347</v>
      </c>
    </row>
    <row r="8" spans="1:20" ht="45" customHeight="1" x14ac:dyDescent="0.25">
      <c r="A8" s="413" t="s">
        <v>5</v>
      </c>
      <c r="B8" s="490">
        <v>1556618</v>
      </c>
      <c r="C8" s="491" t="s">
        <v>39</v>
      </c>
      <c r="D8" s="491">
        <v>15</v>
      </c>
      <c r="E8" s="492" t="s">
        <v>39</v>
      </c>
      <c r="F8" s="492" t="s">
        <v>39</v>
      </c>
      <c r="G8" s="492" t="s">
        <v>39</v>
      </c>
      <c r="H8" s="491">
        <v>2</v>
      </c>
      <c r="I8" s="492" t="s">
        <v>39</v>
      </c>
      <c r="J8" s="491">
        <v>17</v>
      </c>
      <c r="K8" s="493">
        <v>41600</v>
      </c>
      <c r="L8" s="493" t="s">
        <v>39</v>
      </c>
      <c r="M8" s="492" t="s">
        <v>39</v>
      </c>
      <c r="N8" s="493">
        <v>40000</v>
      </c>
      <c r="O8" s="492" t="s">
        <v>39</v>
      </c>
      <c r="P8" s="493">
        <v>81600</v>
      </c>
      <c r="Q8" s="493">
        <v>43375</v>
      </c>
      <c r="R8" s="493">
        <v>38225</v>
      </c>
      <c r="S8" s="494">
        <f>P8/B8*100</f>
        <v>5.2421339082549476</v>
      </c>
      <c r="T8" s="349" t="s">
        <v>6</v>
      </c>
    </row>
    <row r="9" spans="1:20" ht="42" customHeight="1" x14ac:dyDescent="0.25">
      <c r="A9" s="413" t="s">
        <v>7</v>
      </c>
      <c r="B9" s="490">
        <v>1594942</v>
      </c>
      <c r="C9" s="492" t="s">
        <v>39</v>
      </c>
      <c r="D9" s="491">
        <v>18</v>
      </c>
      <c r="E9" s="492">
        <v>1</v>
      </c>
      <c r="F9" s="492" t="s">
        <v>39</v>
      </c>
      <c r="G9" s="491" t="s">
        <v>39</v>
      </c>
      <c r="H9" s="491">
        <v>1</v>
      </c>
      <c r="I9" s="492" t="s">
        <v>39</v>
      </c>
      <c r="J9" s="491">
        <v>20</v>
      </c>
      <c r="K9" s="493">
        <v>53628</v>
      </c>
      <c r="L9" s="493">
        <v>100000</v>
      </c>
      <c r="M9" s="492" t="s">
        <v>39</v>
      </c>
      <c r="N9" s="493">
        <v>40000</v>
      </c>
      <c r="O9" s="492" t="s">
        <v>39</v>
      </c>
      <c r="P9" s="493">
        <v>193628</v>
      </c>
      <c r="Q9" s="493">
        <v>73780</v>
      </c>
      <c r="R9" s="493">
        <v>119848</v>
      </c>
      <c r="S9" s="494">
        <f>P9/B9*100</f>
        <v>12.140127979575432</v>
      </c>
      <c r="T9" s="349" t="s">
        <v>8</v>
      </c>
    </row>
    <row r="10" spans="1:20" ht="43.5" customHeight="1" x14ac:dyDescent="0.25">
      <c r="A10" s="187" t="s">
        <v>549</v>
      </c>
      <c r="B10" s="490">
        <v>1725914</v>
      </c>
      <c r="C10" s="491" t="s">
        <v>39</v>
      </c>
      <c r="D10" s="491">
        <v>29</v>
      </c>
      <c r="E10" s="492" t="s">
        <v>39</v>
      </c>
      <c r="F10" s="492" t="s">
        <v>39</v>
      </c>
      <c r="G10" s="492" t="s">
        <v>39</v>
      </c>
      <c r="H10" s="492" t="s">
        <v>39</v>
      </c>
      <c r="I10" s="492" t="s">
        <v>39</v>
      </c>
      <c r="J10" s="491">
        <v>29</v>
      </c>
      <c r="K10" s="493">
        <v>125728</v>
      </c>
      <c r="L10" s="493" t="s">
        <v>39</v>
      </c>
      <c r="M10" s="493" t="s">
        <v>39</v>
      </c>
      <c r="N10" s="493" t="s">
        <v>39</v>
      </c>
      <c r="O10" s="493" t="s">
        <v>39</v>
      </c>
      <c r="P10" s="493">
        <v>125728</v>
      </c>
      <c r="Q10" s="493">
        <v>90903</v>
      </c>
      <c r="R10" s="493">
        <v>34825</v>
      </c>
      <c r="S10" s="494">
        <f t="shared" ref="S10:S21" si="0">P10/B10*100</f>
        <v>7.2847198643733124</v>
      </c>
      <c r="T10" s="350" t="s">
        <v>334</v>
      </c>
    </row>
    <row r="11" spans="1:20" ht="43.5" customHeight="1" x14ac:dyDescent="0.25">
      <c r="A11" s="187" t="s">
        <v>554</v>
      </c>
      <c r="B11" s="490">
        <v>7916847</v>
      </c>
      <c r="C11" s="491">
        <v>2</v>
      </c>
      <c r="D11" s="491">
        <v>32</v>
      </c>
      <c r="E11" s="492">
        <v>1</v>
      </c>
      <c r="F11" s="492" t="s">
        <v>39</v>
      </c>
      <c r="G11" s="491" t="s">
        <v>39</v>
      </c>
      <c r="H11" s="491">
        <v>2</v>
      </c>
      <c r="I11" s="492">
        <v>5</v>
      </c>
      <c r="J11" s="491">
        <v>42</v>
      </c>
      <c r="K11" s="493">
        <v>396931</v>
      </c>
      <c r="L11" s="493">
        <v>160000</v>
      </c>
      <c r="M11" s="492" t="s">
        <v>39</v>
      </c>
      <c r="N11" s="493">
        <v>86800</v>
      </c>
      <c r="O11" s="492">
        <v>52000</v>
      </c>
      <c r="P11" s="493">
        <v>695731</v>
      </c>
      <c r="Q11" s="493">
        <v>428788</v>
      </c>
      <c r="R11" s="493">
        <v>266943</v>
      </c>
      <c r="S11" s="494">
        <f t="shared" si="0"/>
        <v>8.7879808716778278</v>
      </c>
      <c r="T11" s="349" t="s">
        <v>11</v>
      </c>
    </row>
    <row r="12" spans="1:20" ht="37.5" customHeight="1" x14ac:dyDescent="0.25">
      <c r="A12" s="413" t="s">
        <v>12</v>
      </c>
      <c r="B12" s="490">
        <v>2011706</v>
      </c>
      <c r="C12" s="491" t="s">
        <v>39</v>
      </c>
      <c r="D12" s="491">
        <v>14</v>
      </c>
      <c r="E12" s="492">
        <v>1</v>
      </c>
      <c r="F12" s="492" t="s">
        <v>39</v>
      </c>
      <c r="G12" s="492" t="s">
        <v>39</v>
      </c>
      <c r="H12" s="492">
        <v>3</v>
      </c>
      <c r="I12" s="492" t="s">
        <v>39</v>
      </c>
      <c r="J12" s="491">
        <v>18</v>
      </c>
      <c r="K12" s="493">
        <v>47864</v>
      </c>
      <c r="L12" s="493">
        <v>48000</v>
      </c>
      <c r="M12" s="493" t="s">
        <v>39</v>
      </c>
      <c r="N12" s="493">
        <v>60000</v>
      </c>
      <c r="O12" s="493" t="s">
        <v>39</v>
      </c>
      <c r="P12" s="493">
        <v>155864</v>
      </c>
      <c r="Q12" s="493">
        <v>98085</v>
      </c>
      <c r="R12" s="493">
        <v>57779</v>
      </c>
      <c r="S12" s="494">
        <f t="shared" si="0"/>
        <v>7.7478518232783529</v>
      </c>
      <c r="T12" s="349" t="s">
        <v>13</v>
      </c>
    </row>
    <row r="13" spans="1:20" ht="38.25" customHeight="1" x14ac:dyDescent="0.25">
      <c r="A13" s="187" t="s">
        <v>550</v>
      </c>
      <c r="B13" s="490">
        <v>1187245</v>
      </c>
      <c r="C13" s="491" t="s">
        <v>39</v>
      </c>
      <c r="D13" s="491">
        <v>9</v>
      </c>
      <c r="E13" s="492" t="s">
        <v>39</v>
      </c>
      <c r="F13" s="492" t="s">
        <v>39</v>
      </c>
      <c r="G13" s="492" t="s">
        <v>39</v>
      </c>
      <c r="H13" s="491">
        <v>1</v>
      </c>
      <c r="I13" s="492" t="s">
        <v>39</v>
      </c>
      <c r="J13" s="491">
        <v>10</v>
      </c>
      <c r="K13" s="493">
        <v>39560</v>
      </c>
      <c r="L13" s="493" t="s">
        <v>39</v>
      </c>
      <c r="M13" s="492" t="s">
        <v>39</v>
      </c>
      <c r="N13" s="493">
        <v>24832</v>
      </c>
      <c r="O13" s="493" t="s">
        <v>39</v>
      </c>
      <c r="P13" s="493">
        <v>64392</v>
      </c>
      <c r="Q13" s="493">
        <v>34789</v>
      </c>
      <c r="R13" s="493">
        <v>29603</v>
      </c>
      <c r="S13" s="494">
        <f t="shared" si="0"/>
        <v>5.4236488677568664</v>
      </c>
      <c r="T13" s="349" t="s">
        <v>15</v>
      </c>
    </row>
    <row r="14" spans="1:20" ht="45.75" customHeight="1" x14ac:dyDescent="0.25">
      <c r="A14" s="187" t="s">
        <v>553</v>
      </c>
      <c r="B14" s="490">
        <v>1343125</v>
      </c>
      <c r="C14" s="491" t="s">
        <v>39</v>
      </c>
      <c r="D14" s="491">
        <v>15</v>
      </c>
      <c r="E14" s="492" t="s">
        <v>39</v>
      </c>
      <c r="F14" s="492" t="s">
        <v>39</v>
      </c>
      <c r="G14" s="492" t="s">
        <v>39</v>
      </c>
      <c r="H14" s="492" t="s">
        <v>39</v>
      </c>
      <c r="I14" s="492">
        <v>1</v>
      </c>
      <c r="J14" s="491">
        <v>16</v>
      </c>
      <c r="K14" s="493">
        <v>62407</v>
      </c>
      <c r="L14" s="493" t="s">
        <v>39</v>
      </c>
      <c r="M14" s="492" t="s">
        <v>39</v>
      </c>
      <c r="N14" s="493" t="s">
        <v>39</v>
      </c>
      <c r="O14" s="492">
        <v>9033</v>
      </c>
      <c r="P14" s="493">
        <v>71440</v>
      </c>
      <c r="Q14" s="493">
        <v>32931</v>
      </c>
      <c r="R14" s="493">
        <v>38509</v>
      </c>
      <c r="S14" s="494">
        <f t="shared" si="0"/>
        <v>5.3189390414146116</v>
      </c>
      <c r="T14" s="349" t="s">
        <v>17</v>
      </c>
    </row>
    <row r="15" spans="1:20" ht="36" customHeight="1" x14ac:dyDescent="0.25">
      <c r="A15" s="187" t="s">
        <v>18</v>
      </c>
      <c r="B15" s="490">
        <v>1554037</v>
      </c>
      <c r="C15" s="491" t="s">
        <v>39</v>
      </c>
      <c r="D15" s="491">
        <v>19</v>
      </c>
      <c r="E15" s="492" t="s">
        <v>39</v>
      </c>
      <c r="F15" s="492" t="s">
        <v>39</v>
      </c>
      <c r="G15" s="492" t="s">
        <v>39</v>
      </c>
      <c r="H15" s="492" t="s">
        <v>39</v>
      </c>
      <c r="I15" s="492" t="s">
        <v>39</v>
      </c>
      <c r="J15" s="491">
        <v>19</v>
      </c>
      <c r="K15" s="493">
        <v>80000</v>
      </c>
      <c r="L15" s="493" t="s">
        <v>39</v>
      </c>
      <c r="M15" s="492" t="s">
        <v>39</v>
      </c>
      <c r="N15" s="493" t="s">
        <v>39</v>
      </c>
      <c r="O15" s="492" t="s">
        <v>39</v>
      </c>
      <c r="P15" s="493">
        <v>80000</v>
      </c>
      <c r="Q15" s="493">
        <v>38078</v>
      </c>
      <c r="R15" s="493">
        <v>41922</v>
      </c>
      <c r="S15" s="494">
        <f t="shared" si="0"/>
        <v>5.1478825793723058</v>
      </c>
      <c r="T15" s="349" t="s">
        <v>19</v>
      </c>
    </row>
    <row r="16" spans="1:20" ht="42" customHeight="1" x14ac:dyDescent="0.25">
      <c r="A16" s="413" t="s">
        <v>20</v>
      </c>
      <c r="B16" s="490">
        <v>1433583</v>
      </c>
      <c r="C16" s="491" t="s">
        <v>39</v>
      </c>
      <c r="D16" s="491">
        <v>10</v>
      </c>
      <c r="E16" s="492">
        <v>1</v>
      </c>
      <c r="F16" s="492" t="s">
        <v>39</v>
      </c>
      <c r="G16" s="492" t="s">
        <v>39</v>
      </c>
      <c r="H16" s="491">
        <v>2</v>
      </c>
      <c r="I16" s="492">
        <v>1</v>
      </c>
      <c r="J16" s="491">
        <v>14</v>
      </c>
      <c r="K16" s="493">
        <v>43000</v>
      </c>
      <c r="L16" s="493">
        <v>50000</v>
      </c>
      <c r="M16" s="492" t="s">
        <v>39</v>
      </c>
      <c r="N16" s="493">
        <v>50000</v>
      </c>
      <c r="O16" s="492">
        <v>6000</v>
      </c>
      <c r="P16" s="493">
        <v>149000</v>
      </c>
      <c r="Q16" s="493">
        <v>57379</v>
      </c>
      <c r="R16" s="493">
        <v>91621</v>
      </c>
      <c r="S16" s="494">
        <f t="shared" si="0"/>
        <v>10.393538427841289</v>
      </c>
      <c r="T16" s="349" t="s">
        <v>21</v>
      </c>
    </row>
    <row r="17" spans="1:20" ht="39" customHeight="1" x14ac:dyDescent="0.25">
      <c r="A17" s="413" t="s">
        <v>22</v>
      </c>
      <c r="B17" s="490">
        <v>1257689</v>
      </c>
      <c r="C17" s="491" t="s">
        <v>39</v>
      </c>
      <c r="D17" s="491">
        <v>19</v>
      </c>
      <c r="E17" s="492" t="s">
        <v>39</v>
      </c>
      <c r="F17" s="492" t="s">
        <v>39</v>
      </c>
      <c r="G17" s="492" t="s">
        <v>39</v>
      </c>
      <c r="H17" s="491">
        <v>1</v>
      </c>
      <c r="I17" s="492">
        <v>1</v>
      </c>
      <c r="J17" s="491">
        <v>21</v>
      </c>
      <c r="K17" s="493">
        <v>56424</v>
      </c>
      <c r="L17" s="493" t="s">
        <v>39</v>
      </c>
      <c r="M17" s="493" t="s">
        <v>39</v>
      </c>
      <c r="N17" s="493">
        <v>20000</v>
      </c>
      <c r="O17" s="492">
        <v>5000</v>
      </c>
      <c r="P17" s="493">
        <v>81424</v>
      </c>
      <c r="Q17" s="493">
        <v>43000</v>
      </c>
      <c r="R17" s="493">
        <v>38424</v>
      </c>
      <c r="S17" s="494">
        <f t="shared" si="0"/>
        <v>6.4740965373792729</v>
      </c>
      <c r="T17" s="349" t="s">
        <v>335</v>
      </c>
    </row>
    <row r="18" spans="1:20" ht="37.5" customHeight="1" x14ac:dyDescent="0.25">
      <c r="A18" s="187" t="s">
        <v>552</v>
      </c>
      <c r="B18" s="490">
        <v>793343</v>
      </c>
      <c r="C18" s="491" t="s">
        <v>39</v>
      </c>
      <c r="D18" s="491">
        <v>14</v>
      </c>
      <c r="E18" s="492" t="s">
        <v>39</v>
      </c>
      <c r="F18" s="492" t="s">
        <v>39</v>
      </c>
      <c r="G18" s="492" t="s">
        <v>39</v>
      </c>
      <c r="H18" s="492" t="s">
        <v>39</v>
      </c>
      <c r="I18" s="492" t="s">
        <v>39</v>
      </c>
      <c r="J18" s="491">
        <v>14</v>
      </c>
      <c r="K18" s="493">
        <v>53667</v>
      </c>
      <c r="L18" s="493" t="s">
        <v>39</v>
      </c>
      <c r="M18" s="493" t="s">
        <v>39</v>
      </c>
      <c r="N18" s="493" t="s">
        <v>39</v>
      </c>
      <c r="O18" s="493" t="s">
        <v>39</v>
      </c>
      <c r="P18" s="493">
        <v>53667</v>
      </c>
      <c r="Q18" s="493">
        <v>27049</v>
      </c>
      <c r="R18" s="493">
        <v>26618</v>
      </c>
      <c r="S18" s="494">
        <f t="shared" si="0"/>
        <v>6.7646654725635695</v>
      </c>
      <c r="T18" s="349" t="s">
        <v>24</v>
      </c>
    </row>
    <row r="19" spans="1:20" ht="39" customHeight="1" x14ac:dyDescent="0.25">
      <c r="A19" s="413" t="s">
        <v>25</v>
      </c>
      <c r="B19" s="490">
        <v>2041066</v>
      </c>
      <c r="C19" s="491" t="s">
        <v>39</v>
      </c>
      <c r="D19" s="491">
        <v>20</v>
      </c>
      <c r="E19" s="492" t="s">
        <v>39</v>
      </c>
      <c r="F19" s="492" t="s">
        <v>39</v>
      </c>
      <c r="G19" s="492" t="s">
        <v>39</v>
      </c>
      <c r="H19" s="491">
        <v>1</v>
      </c>
      <c r="I19" s="491">
        <v>1</v>
      </c>
      <c r="J19" s="491">
        <v>22</v>
      </c>
      <c r="K19" s="493">
        <v>47340</v>
      </c>
      <c r="L19" s="493" t="s">
        <v>39</v>
      </c>
      <c r="M19" s="493" t="s">
        <v>39</v>
      </c>
      <c r="N19" s="493">
        <v>20000</v>
      </c>
      <c r="O19" s="491">
        <v>18480</v>
      </c>
      <c r="P19" s="493">
        <v>85820</v>
      </c>
      <c r="Q19" s="493">
        <v>37593</v>
      </c>
      <c r="R19" s="493">
        <v>48227</v>
      </c>
      <c r="S19" s="494">
        <f t="shared" si="0"/>
        <v>4.2046656012103476</v>
      </c>
      <c r="T19" s="349" t="s">
        <v>26</v>
      </c>
    </row>
    <row r="20" spans="1:20" ht="39" customHeight="1" x14ac:dyDescent="0.25">
      <c r="A20" s="413" t="s">
        <v>27</v>
      </c>
      <c r="B20" s="490">
        <v>1083937</v>
      </c>
      <c r="C20" s="491" t="s">
        <v>39</v>
      </c>
      <c r="D20" s="495">
        <v>5</v>
      </c>
      <c r="E20" s="492" t="s">
        <v>39</v>
      </c>
      <c r="F20" s="492" t="s">
        <v>39</v>
      </c>
      <c r="G20" s="492" t="s">
        <v>39</v>
      </c>
      <c r="H20" s="495">
        <v>1</v>
      </c>
      <c r="I20" s="492">
        <v>1</v>
      </c>
      <c r="J20" s="495">
        <v>7</v>
      </c>
      <c r="K20" s="496">
        <v>34000</v>
      </c>
      <c r="L20" s="493" t="s">
        <v>39</v>
      </c>
      <c r="M20" s="493" t="s">
        <v>39</v>
      </c>
      <c r="N20" s="496">
        <v>20000</v>
      </c>
      <c r="O20" s="492">
        <v>11000</v>
      </c>
      <c r="P20" s="496">
        <v>65000</v>
      </c>
      <c r="Q20" s="496">
        <v>8103</v>
      </c>
      <c r="R20" s="496">
        <v>56897</v>
      </c>
      <c r="S20" s="494">
        <f t="shared" si="0"/>
        <v>5.996658477383833</v>
      </c>
      <c r="T20" s="351" t="s">
        <v>28</v>
      </c>
    </row>
    <row r="21" spans="1:20" ht="37.5" customHeight="1" thickBot="1" x14ac:dyDescent="0.3">
      <c r="A21" s="328" t="s">
        <v>551</v>
      </c>
      <c r="B21" s="497">
        <v>2833375</v>
      </c>
      <c r="C21" s="491" t="s">
        <v>39</v>
      </c>
      <c r="D21" s="495">
        <v>23</v>
      </c>
      <c r="E21" s="492" t="s">
        <v>39</v>
      </c>
      <c r="F21" s="492" t="s">
        <v>39</v>
      </c>
      <c r="G21" s="492" t="s">
        <v>39</v>
      </c>
      <c r="H21" s="495">
        <v>3</v>
      </c>
      <c r="I21" s="492">
        <v>1</v>
      </c>
      <c r="J21" s="495">
        <v>27</v>
      </c>
      <c r="K21" s="496">
        <v>85626</v>
      </c>
      <c r="L21" s="493" t="s">
        <v>39</v>
      </c>
      <c r="M21" s="493" t="s">
        <v>39</v>
      </c>
      <c r="N21" s="496">
        <v>60000</v>
      </c>
      <c r="O21" s="492">
        <v>13500</v>
      </c>
      <c r="P21" s="496">
        <v>159126</v>
      </c>
      <c r="Q21" s="496">
        <v>68976</v>
      </c>
      <c r="R21" s="496">
        <v>90150</v>
      </c>
      <c r="S21" s="494">
        <f t="shared" si="0"/>
        <v>5.6161291745709621</v>
      </c>
      <c r="T21" s="351" t="s">
        <v>30</v>
      </c>
    </row>
    <row r="22" spans="1:20" ht="40.5" customHeight="1" thickBot="1" x14ac:dyDescent="0.3">
      <c r="A22" s="188" t="s">
        <v>31</v>
      </c>
      <c r="B22" s="498">
        <f>SUM(B7:B21)</f>
        <v>28333427</v>
      </c>
      <c r="C22" s="499">
        <f t="shared" ref="C22:R22" si="1">SUM(C7:C21)</f>
        <v>2</v>
      </c>
      <c r="D22" s="499">
        <f t="shared" si="1"/>
        <v>242</v>
      </c>
      <c r="E22" s="499">
        <f t="shared" si="1"/>
        <v>4</v>
      </c>
      <c r="F22" s="499">
        <f t="shared" si="1"/>
        <v>0</v>
      </c>
      <c r="G22" s="499">
        <f t="shared" si="1"/>
        <v>0</v>
      </c>
      <c r="H22" s="499">
        <f t="shared" si="1"/>
        <v>17</v>
      </c>
      <c r="I22" s="499">
        <f t="shared" si="1"/>
        <v>11</v>
      </c>
      <c r="J22" s="499">
        <f t="shared" si="1"/>
        <v>276</v>
      </c>
      <c r="K22" s="499">
        <f t="shared" si="1"/>
        <v>1167775</v>
      </c>
      <c r="L22" s="499">
        <f t="shared" si="1"/>
        <v>358000</v>
      </c>
      <c r="M22" s="499">
        <f t="shared" si="1"/>
        <v>0</v>
      </c>
      <c r="N22" s="499">
        <f t="shared" si="1"/>
        <v>421632</v>
      </c>
      <c r="O22" s="499">
        <f t="shared" si="1"/>
        <v>115013</v>
      </c>
      <c r="P22" s="499">
        <f t="shared" si="1"/>
        <v>2062420</v>
      </c>
      <c r="Q22" s="499">
        <f t="shared" si="1"/>
        <v>1082829</v>
      </c>
      <c r="R22" s="499">
        <f t="shared" si="1"/>
        <v>979591</v>
      </c>
      <c r="S22" s="500">
        <f>P22/B22*100</f>
        <v>7.279105347898791</v>
      </c>
      <c r="T22" s="352" t="s">
        <v>32</v>
      </c>
    </row>
    <row r="23" spans="1:20" ht="30" customHeight="1" x14ac:dyDescent="0.25">
      <c r="A23" s="652" t="s">
        <v>440</v>
      </c>
      <c r="B23" s="652"/>
      <c r="C23" s="652"/>
      <c r="D23" s="652"/>
      <c r="E23" s="652"/>
      <c r="F23" s="652"/>
      <c r="G23" s="652"/>
      <c r="H23" s="652"/>
      <c r="I23" s="663" t="s">
        <v>441</v>
      </c>
      <c r="J23" s="663"/>
      <c r="K23" s="663"/>
      <c r="L23" s="663"/>
      <c r="M23" s="663"/>
      <c r="N23" s="663"/>
      <c r="O23" s="663"/>
      <c r="P23" s="663"/>
      <c r="Q23" s="663"/>
      <c r="R23" s="663"/>
      <c r="S23" s="663"/>
      <c r="T23" s="663"/>
    </row>
    <row r="24" spans="1:20" ht="27" customHeight="1" x14ac:dyDescent="0.25">
      <c r="A24" s="656" t="s">
        <v>593</v>
      </c>
      <c r="B24" s="656"/>
      <c r="C24" s="656"/>
      <c r="D24" s="412"/>
      <c r="E24" s="412"/>
      <c r="F24" s="412"/>
      <c r="G24" s="412"/>
      <c r="H24" s="412"/>
      <c r="I24" s="411"/>
      <c r="J24" s="411"/>
      <c r="K24" s="653" t="s">
        <v>594</v>
      </c>
      <c r="L24" s="654"/>
      <c r="M24" s="654"/>
      <c r="N24" s="654"/>
      <c r="O24" s="654"/>
      <c r="P24" s="654"/>
      <c r="Q24" s="654"/>
      <c r="R24" s="654"/>
      <c r="S24" s="654"/>
      <c r="T24" s="654"/>
    </row>
    <row r="25" spans="1:20" ht="38.25" customHeight="1" x14ac:dyDescent="0.25">
      <c r="A25" s="659" t="s">
        <v>548</v>
      </c>
      <c r="B25" s="659"/>
      <c r="C25" s="659"/>
      <c r="D25" s="659"/>
      <c r="E25" s="659"/>
      <c r="F25" s="659"/>
      <c r="G25" s="659"/>
      <c r="H25" s="659"/>
      <c r="I25" s="659"/>
      <c r="J25" s="659"/>
      <c r="K25" s="655" t="s">
        <v>679</v>
      </c>
      <c r="L25" s="655"/>
      <c r="M25" s="655"/>
      <c r="N25" s="655"/>
      <c r="O25" s="655"/>
      <c r="P25" s="655"/>
      <c r="Q25" s="655"/>
      <c r="R25" s="655"/>
      <c r="S25" s="655"/>
      <c r="T25" s="655"/>
    </row>
    <row r="26" spans="1:20" ht="54.75" customHeight="1" x14ac:dyDescent="0.25">
      <c r="A26" s="659" t="s">
        <v>555</v>
      </c>
      <c r="B26" s="660"/>
      <c r="C26" s="660"/>
      <c r="D26" s="660"/>
      <c r="E26" s="660"/>
      <c r="F26" s="660"/>
      <c r="G26" s="660"/>
      <c r="H26" s="660"/>
      <c r="I26" s="660"/>
      <c r="J26" s="660"/>
      <c r="K26" s="661" t="s">
        <v>680</v>
      </c>
      <c r="L26" s="661"/>
      <c r="M26" s="661"/>
      <c r="N26" s="661"/>
      <c r="O26" s="661"/>
      <c r="P26" s="661"/>
      <c r="Q26" s="661"/>
      <c r="R26" s="661"/>
      <c r="S26" s="661"/>
      <c r="T26" s="661"/>
    </row>
    <row r="27" spans="1:20" ht="24.75" customHeight="1" x14ac:dyDescent="0.25">
      <c r="A27" s="657" t="s">
        <v>42</v>
      </c>
      <c r="B27" s="657"/>
      <c r="C27" s="658"/>
      <c r="D27" s="658"/>
      <c r="E27" s="70"/>
      <c r="F27" s="71"/>
      <c r="G27" s="71"/>
      <c r="H27" s="71"/>
      <c r="I27" s="71"/>
      <c r="J27" s="71"/>
      <c r="K27" s="71"/>
      <c r="L27" s="71"/>
      <c r="M27" s="71"/>
      <c r="N27" s="71"/>
      <c r="O27" s="71"/>
      <c r="P27" s="414"/>
      <c r="Q27" s="414"/>
      <c r="R27" s="414"/>
      <c r="S27" s="651" t="s">
        <v>426</v>
      </c>
      <c r="T27" s="651"/>
    </row>
    <row r="28" spans="1:20" ht="27.75" customHeight="1" x14ac:dyDescent="0.25">
      <c r="A28" s="650" t="s">
        <v>40</v>
      </c>
      <c r="B28" s="650"/>
      <c r="C28" s="650"/>
      <c r="D28" s="650"/>
      <c r="E28" s="71"/>
      <c r="F28" s="71"/>
      <c r="G28" s="71"/>
      <c r="H28" s="71"/>
      <c r="I28" s="71"/>
      <c r="J28" s="71"/>
      <c r="K28" s="71"/>
      <c r="L28" s="71"/>
      <c r="M28" s="71"/>
      <c r="N28" s="71"/>
      <c r="O28" s="71"/>
      <c r="P28" s="649" t="s">
        <v>36</v>
      </c>
      <c r="Q28" s="649"/>
      <c r="R28" s="649"/>
      <c r="S28" s="649"/>
      <c r="T28" s="649"/>
    </row>
  </sheetData>
  <mergeCells count="29">
    <mergeCell ref="A1:T1"/>
    <mergeCell ref="A2:T2"/>
    <mergeCell ref="I23:T23"/>
    <mergeCell ref="T4:T6"/>
    <mergeCell ref="N5:N6"/>
    <mergeCell ref="O5:O6"/>
    <mergeCell ref="A3:S3"/>
    <mergeCell ref="A4:A6"/>
    <mergeCell ref="C4:J4"/>
    <mergeCell ref="B4:B5"/>
    <mergeCell ref="I5:I6"/>
    <mergeCell ref="C5:D5"/>
    <mergeCell ref="Q4:Q5"/>
    <mergeCell ref="R4:R5"/>
    <mergeCell ref="S4:S5"/>
    <mergeCell ref="K4:O4"/>
    <mergeCell ref="H5:H6"/>
    <mergeCell ref="P28:T28"/>
    <mergeCell ref="A28:D28"/>
    <mergeCell ref="S27:T27"/>
    <mergeCell ref="A23:H23"/>
    <mergeCell ref="K24:T24"/>
    <mergeCell ref="K25:T25"/>
    <mergeCell ref="A24:C24"/>
    <mergeCell ref="A27:B27"/>
    <mergeCell ref="C27:D27"/>
    <mergeCell ref="A25:J25"/>
    <mergeCell ref="A26:J26"/>
    <mergeCell ref="K26:T26"/>
  </mergeCells>
  <printOptions horizontalCentered="1"/>
  <pageMargins left="0.25" right="0.25" top="0.75" bottom="0.75" header="0.3" footer="0.3"/>
  <pageSetup paperSize="9" scale="47" orientation="landscape" r:id="rId1"/>
  <headerFooter>
    <oddFooter>&amp;C&amp;10 &amp;14 &amp;"-,Bold"&amp;12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4"/>
  <sheetViews>
    <sheetView rightToLeft="1" view="pageBreakPreview" topLeftCell="A10" zoomScale="89" zoomScaleSheetLayoutView="89" workbookViewId="0">
      <selection activeCell="F14" sqref="F14"/>
    </sheetView>
  </sheetViews>
  <sheetFormatPr defaultColWidth="9" defaultRowHeight="15" x14ac:dyDescent="0.25"/>
  <cols>
    <col min="1" max="1" width="10.375" style="9" customWidth="1"/>
    <col min="2" max="2" width="11.125" style="9" customWidth="1"/>
    <col min="3" max="3" width="14.125" style="9" customWidth="1"/>
    <col min="4" max="4" width="18.375" style="9" customWidth="1"/>
    <col min="5" max="5" width="19.75" style="9" customWidth="1"/>
    <col min="6" max="6" width="18.875" style="9" customWidth="1"/>
    <col min="7" max="16384" width="9" style="9"/>
  </cols>
  <sheetData>
    <row r="1" spans="1:6" ht="33" customHeight="1" x14ac:dyDescent="0.25">
      <c r="A1" s="677" t="s">
        <v>470</v>
      </c>
      <c r="B1" s="677"/>
      <c r="C1" s="677"/>
      <c r="D1" s="677"/>
      <c r="E1" s="677"/>
      <c r="F1" s="677"/>
    </row>
    <row r="2" spans="1:6" ht="31.5" customHeight="1" x14ac:dyDescent="0.25">
      <c r="A2" s="677" t="s">
        <v>471</v>
      </c>
      <c r="B2" s="677"/>
      <c r="C2" s="677"/>
      <c r="D2" s="677"/>
      <c r="E2" s="677"/>
      <c r="F2" s="677"/>
    </row>
    <row r="3" spans="1:6" ht="22.5" customHeight="1" thickBot="1" x14ac:dyDescent="0.3">
      <c r="A3" s="650" t="s">
        <v>297</v>
      </c>
      <c r="B3" s="650"/>
      <c r="C3" s="650"/>
      <c r="D3" s="650"/>
      <c r="E3" s="650"/>
      <c r="F3" s="410" t="s">
        <v>41</v>
      </c>
    </row>
    <row r="4" spans="1:6" ht="30" customHeight="1" thickTop="1" x14ac:dyDescent="0.25">
      <c r="A4" s="679" t="s">
        <v>289</v>
      </c>
      <c r="B4" s="682" t="s">
        <v>457</v>
      </c>
      <c r="C4" s="682"/>
      <c r="D4" s="683" t="s">
        <v>391</v>
      </c>
      <c r="E4" s="683" t="s">
        <v>393</v>
      </c>
      <c r="F4" s="678" t="s">
        <v>288</v>
      </c>
    </row>
    <row r="5" spans="1:6" ht="30" customHeight="1" x14ac:dyDescent="0.25">
      <c r="A5" s="680"/>
      <c r="B5" s="405" t="s">
        <v>388</v>
      </c>
      <c r="C5" s="405" t="s">
        <v>389</v>
      </c>
      <c r="D5" s="684"/>
      <c r="E5" s="684"/>
      <c r="F5" s="634"/>
    </row>
    <row r="6" spans="1:6" ht="51" customHeight="1" thickBot="1" x14ac:dyDescent="0.3">
      <c r="A6" s="681"/>
      <c r="B6" s="181" t="s">
        <v>394</v>
      </c>
      <c r="C6" s="181" t="s">
        <v>390</v>
      </c>
      <c r="D6" s="407" t="s">
        <v>395</v>
      </c>
      <c r="E6" s="407" t="s">
        <v>392</v>
      </c>
      <c r="F6" s="635"/>
    </row>
    <row r="7" spans="1:6" ht="35.1" customHeight="1" thickTop="1" x14ac:dyDescent="0.25">
      <c r="A7" s="163" t="s">
        <v>3</v>
      </c>
      <c r="B7" s="461">
        <v>0</v>
      </c>
      <c r="C7" s="461">
        <v>14</v>
      </c>
      <c r="D7" s="461">
        <v>14</v>
      </c>
      <c r="E7" s="461">
        <v>69</v>
      </c>
      <c r="F7" s="410" t="s">
        <v>4</v>
      </c>
    </row>
    <row r="8" spans="1:6" ht="35.1" customHeight="1" x14ac:dyDescent="0.25">
      <c r="A8" s="285" t="s">
        <v>5</v>
      </c>
      <c r="B8" s="501">
        <v>1</v>
      </c>
      <c r="C8" s="501">
        <v>2</v>
      </c>
      <c r="D8" s="501">
        <v>3</v>
      </c>
      <c r="E8" s="501">
        <v>80</v>
      </c>
      <c r="F8" s="287" t="s">
        <v>6</v>
      </c>
    </row>
    <row r="9" spans="1:6" ht="35.1" customHeight="1" x14ac:dyDescent="0.25">
      <c r="A9" s="285" t="s">
        <v>7</v>
      </c>
      <c r="B9" s="501">
        <v>0</v>
      </c>
      <c r="C9" s="501">
        <v>20</v>
      </c>
      <c r="D9" s="501">
        <v>20</v>
      </c>
      <c r="E9" s="501">
        <v>105</v>
      </c>
      <c r="F9" s="287" t="s">
        <v>8</v>
      </c>
    </row>
    <row r="10" spans="1:6" ht="35.1" customHeight="1" x14ac:dyDescent="0.25">
      <c r="A10" s="285" t="s">
        <v>9</v>
      </c>
      <c r="B10" s="501">
        <v>1</v>
      </c>
      <c r="C10" s="501">
        <v>28</v>
      </c>
      <c r="D10" s="501">
        <v>29</v>
      </c>
      <c r="E10" s="501">
        <v>174</v>
      </c>
      <c r="F10" s="287" t="s">
        <v>334</v>
      </c>
    </row>
    <row r="11" spans="1:6" ht="35.1" customHeight="1" x14ac:dyDescent="0.25">
      <c r="A11" s="285" t="s">
        <v>10</v>
      </c>
      <c r="B11" s="501">
        <v>39</v>
      </c>
      <c r="C11" s="501">
        <v>18</v>
      </c>
      <c r="D11" s="501">
        <v>57</v>
      </c>
      <c r="E11" s="501">
        <v>677</v>
      </c>
      <c r="F11" s="287" t="s">
        <v>11</v>
      </c>
    </row>
    <row r="12" spans="1:6" ht="30" customHeight="1" x14ac:dyDescent="0.25">
      <c r="A12" s="285" t="s">
        <v>12</v>
      </c>
      <c r="B12" s="501">
        <v>2</v>
      </c>
      <c r="C12" s="501">
        <v>8</v>
      </c>
      <c r="D12" s="501">
        <v>10</v>
      </c>
      <c r="E12" s="501">
        <v>80</v>
      </c>
      <c r="F12" s="287" t="s">
        <v>13</v>
      </c>
    </row>
    <row r="13" spans="1:6" ht="30" customHeight="1" x14ac:dyDescent="0.25">
      <c r="A13" s="285" t="s">
        <v>14</v>
      </c>
      <c r="B13" s="501">
        <v>0</v>
      </c>
      <c r="C13" s="501">
        <v>1</v>
      </c>
      <c r="D13" s="501">
        <v>1</v>
      </c>
      <c r="E13" s="501">
        <v>63</v>
      </c>
      <c r="F13" s="287" t="s">
        <v>15</v>
      </c>
    </row>
    <row r="14" spans="1:6" ht="32.25" customHeight="1" x14ac:dyDescent="0.25">
      <c r="A14" s="285" t="s">
        <v>16</v>
      </c>
      <c r="B14" s="501">
        <v>3</v>
      </c>
      <c r="C14" s="501">
        <v>10</v>
      </c>
      <c r="D14" s="501">
        <v>13</v>
      </c>
      <c r="E14" s="501">
        <v>64</v>
      </c>
      <c r="F14" s="287" t="s">
        <v>17</v>
      </c>
    </row>
    <row r="15" spans="1:6" ht="35.1" customHeight="1" x14ac:dyDescent="0.25">
      <c r="A15" s="285" t="s">
        <v>18</v>
      </c>
      <c r="B15" s="501">
        <v>0</v>
      </c>
      <c r="C15" s="501">
        <v>11</v>
      </c>
      <c r="D15" s="501">
        <v>11</v>
      </c>
      <c r="E15" s="501">
        <v>34</v>
      </c>
      <c r="F15" s="287" t="s">
        <v>19</v>
      </c>
    </row>
    <row r="16" spans="1:6" ht="35.1" customHeight="1" x14ac:dyDescent="0.25">
      <c r="A16" s="285" t="s">
        <v>20</v>
      </c>
      <c r="B16" s="501">
        <v>0</v>
      </c>
      <c r="C16" s="501">
        <v>5</v>
      </c>
      <c r="D16" s="501">
        <v>5</v>
      </c>
      <c r="E16" s="501">
        <v>51</v>
      </c>
      <c r="F16" s="287" t="s">
        <v>21</v>
      </c>
    </row>
    <row r="17" spans="1:6" ht="35.1" customHeight="1" x14ac:dyDescent="0.25">
      <c r="A17" s="285" t="s">
        <v>22</v>
      </c>
      <c r="B17" s="501">
        <v>1</v>
      </c>
      <c r="C17" s="501">
        <v>6</v>
      </c>
      <c r="D17" s="501">
        <v>7</v>
      </c>
      <c r="E17" s="501">
        <v>66</v>
      </c>
      <c r="F17" s="287" t="s">
        <v>335</v>
      </c>
    </row>
    <row r="18" spans="1:6" ht="35.1" customHeight="1" x14ac:dyDescent="0.25">
      <c r="A18" s="285" t="s">
        <v>23</v>
      </c>
      <c r="B18" s="501">
        <v>0</v>
      </c>
      <c r="C18" s="501">
        <v>1</v>
      </c>
      <c r="D18" s="501">
        <v>1</v>
      </c>
      <c r="E18" s="501">
        <v>30</v>
      </c>
      <c r="F18" s="287" t="s">
        <v>331</v>
      </c>
    </row>
    <row r="19" spans="1:6" ht="35.1" customHeight="1" x14ac:dyDescent="0.25">
      <c r="A19" s="285" t="s">
        <v>25</v>
      </c>
      <c r="B19" s="501">
        <v>1</v>
      </c>
      <c r="C19" s="501">
        <v>1</v>
      </c>
      <c r="D19" s="501">
        <v>2</v>
      </c>
      <c r="E19" s="501">
        <v>51</v>
      </c>
      <c r="F19" s="287" t="s">
        <v>26</v>
      </c>
    </row>
    <row r="20" spans="1:6" ht="35.1" customHeight="1" x14ac:dyDescent="0.25">
      <c r="A20" s="285" t="s">
        <v>27</v>
      </c>
      <c r="B20" s="501">
        <v>1</v>
      </c>
      <c r="C20" s="501">
        <v>19</v>
      </c>
      <c r="D20" s="501">
        <v>20</v>
      </c>
      <c r="E20" s="501">
        <v>87</v>
      </c>
      <c r="F20" s="410" t="s">
        <v>28</v>
      </c>
    </row>
    <row r="21" spans="1:6" ht="35.1" customHeight="1" thickBot="1" x14ac:dyDescent="0.3">
      <c r="A21" s="163" t="s">
        <v>29</v>
      </c>
      <c r="B21" s="502">
        <v>0</v>
      </c>
      <c r="C21" s="461">
        <v>5</v>
      </c>
      <c r="D21" s="461">
        <v>5</v>
      </c>
      <c r="E21" s="461">
        <v>123</v>
      </c>
      <c r="F21" s="289" t="s">
        <v>30</v>
      </c>
    </row>
    <row r="22" spans="1:6" ht="35.1" customHeight="1" thickBot="1" x14ac:dyDescent="0.3">
      <c r="A22" s="433" t="s">
        <v>31</v>
      </c>
      <c r="B22" s="503">
        <f>SUM(B7:B21)</f>
        <v>49</v>
      </c>
      <c r="C22" s="503">
        <f>SUM(C7:C21)</f>
        <v>149</v>
      </c>
      <c r="D22" s="503">
        <f>SUM(D7:D21)</f>
        <v>198</v>
      </c>
      <c r="E22" s="503">
        <f>SUM(E7:E21)</f>
        <v>1754</v>
      </c>
      <c r="F22" s="434" t="s">
        <v>32</v>
      </c>
    </row>
    <row r="23" spans="1:6" ht="21.75" customHeight="1" x14ac:dyDescent="0.25">
      <c r="A23" s="676" t="s">
        <v>599</v>
      </c>
      <c r="B23" s="676"/>
      <c r="C23" s="435"/>
      <c r="D23" s="436"/>
      <c r="E23" s="674" t="s">
        <v>34</v>
      </c>
      <c r="F23" s="674"/>
    </row>
    <row r="24" spans="1:6" ht="20.25" customHeight="1" x14ac:dyDescent="0.25">
      <c r="A24" s="622" t="s">
        <v>40</v>
      </c>
      <c r="B24" s="622"/>
      <c r="C24" s="622"/>
      <c r="D24" s="436"/>
      <c r="E24" s="675" t="s">
        <v>36</v>
      </c>
      <c r="F24" s="675"/>
    </row>
  </sheetData>
  <mergeCells count="12">
    <mergeCell ref="A1:F1"/>
    <mergeCell ref="A3:E3"/>
    <mergeCell ref="A4:A6"/>
    <mergeCell ref="B4:C4"/>
    <mergeCell ref="D4:D5"/>
    <mergeCell ref="E4:E5"/>
    <mergeCell ref="E23:F23"/>
    <mergeCell ref="E24:F24"/>
    <mergeCell ref="A24:C24"/>
    <mergeCell ref="A23:B23"/>
    <mergeCell ref="A2:F2"/>
    <mergeCell ref="F4:F6"/>
  </mergeCells>
  <printOptions horizontalCentered="1"/>
  <pageMargins left="0.25" right="0.25" top="0.75" bottom="0.75" header="0.3" footer="0.3"/>
  <pageSetup paperSize="9" scale="90" orientation="portrait" r:id="rId1"/>
  <headerFooter>
    <oddFooter>&amp;C&amp;10 &amp;"-,Bold"&amp;12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6"/>
  <sheetViews>
    <sheetView rightToLeft="1" view="pageBreakPreview" zoomScale="60" workbookViewId="0">
      <selection activeCell="C15" sqref="C15"/>
    </sheetView>
  </sheetViews>
  <sheetFormatPr defaultColWidth="9" defaultRowHeight="15" x14ac:dyDescent="0.25"/>
  <cols>
    <col min="1" max="1" width="14.625" style="9" customWidth="1"/>
    <col min="2" max="2" width="6.625" style="9" customWidth="1"/>
    <col min="3" max="3" width="29.75" style="9" customWidth="1"/>
    <col min="4" max="4" width="17.625" style="9" customWidth="1"/>
    <col min="5" max="5" width="21.375" style="9" customWidth="1"/>
    <col min="6" max="6" width="16.625" style="9" hidden="1" customWidth="1"/>
    <col min="7" max="7" width="5.625" style="9" hidden="1" customWidth="1"/>
    <col min="8" max="8" width="1.375" style="9" hidden="1" customWidth="1"/>
    <col min="9" max="9" width="27.875" style="9" hidden="1" customWidth="1"/>
    <col min="10" max="10" width="1" style="9" hidden="1" customWidth="1"/>
    <col min="11" max="12" width="9" style="9" customWidth="1"/>
    <col min="13" max="16384" width="9" style="9"/>
  </cols>
  <sheetData>
    <row r="1" spans="1:10" ht="36" customHeight="1" x14ac:dyDescent="0.25">
      <c r="A1" s="632" t="s">
        <v>670</v>
      </c>
      <c r="B1" s="632"/>
      <c r="C1" s="632"/>
      <c r="D1" s="632"/>
      <c r="E1" s="632"/>
      <c r="F1" s="632"/>
      <c r="G1" s="632"/>
      <c r="H1" s="632"/>
      <c r="I1" s="632"/>
      <c r="J1" s="630"/>
    </row>
    <row r="2" spans="1:10" ht="21.75" customHeight="1" x14ac:dyDescent="0.25">
      <c r="A2" s="632" t="s">
        <v>671</v>
      </c>
      <c r="B2" s="632"/>
      <c r="C2" s="632"/>
      <c r="D2" s="632"/>
      <c r="E2" s="632"/>
      <c r="F2" s="632"/>
      <c r="G2" s="632"/>
      <c r="H2" s="632"/>
      <c r="I2" s="632"/>
      <c r="J2" s="630"/>
    </row>
    <row r="3" spans="1:10" ht="26.25" customHeight="1" thickBot="1" x14ac:dyDescent="0.3">
      <c r="A3" s="155" t="s">
        <v>298</v>
      </c>
      <c r="B3" s="155"/>
      <c r="C3" s="155"/>
      <c r="D3" s="155"/>
      <c r="E3" s="7" t="s">
        <v>43</v>
      </c>
      <c r="F3" s="155"/>
      <c r="G3" s="155"/>
      <c r="H3" s="155"/>
      <c r="I3" s="712" t="s">
        <v>43</v>
      </c>
      <c r="J3" s="712"/>
    </row>
    <row r="4" spans="1:10" ht="45" customHeight="1" thickBot="1" x14ac:dyDescent="0.3">
      <c r="A4" s="143" t="s">
        <v>110</v>
      </c>
      <c r="B4" s="707" t="s">
        <v>672</v>
      </c>
      <c r="C4" s="687"/>
      <c r="D4" s="686" t="s">
        <v>396</v>
      </c>
      <c r="E4" s="687"/>
      <c r="F4" s="158"/>
      <c r="G4" s="158"/>
      <c r="H4" s="158"/>
      <c r="I4" s="69"/>
      <c r="J4" s="69"/>
    </row>
    <row r="5" spans="1:10" ht="55.5" customHeight="1" thickBot="1" x14ac:dyDescent="0.3">
      <c r="A5" s="421" t="s">
        <v>111</v>
      </c>
      <c r="B5" s="708" t="s">
        <v>611</v>
      </c>
      <c r="C5" s="708"/>
      <c r="D5" s="688" t="s">
        <v>437</v>
      </c>
      <c r="E5" s="689"/>
      <c r="F5" s="125"/>
      <c r="G5" s="125"/>
      <c r="H5" s="125"/>
      <c r="I5" s="189"/>
      <c r="J5" s="190"/>
    </row>
    <row r="6" spans="1:10" ht="26.25" customHeight="1" thickTop="1" x14ac:dyDescent="0.25">
      <c r="A6" s="420">
        <v>2012</v>
      </c>
      <c r="B6" s="696">
        <v>29763880</v>
      </c>
      <c r="C6" s="697"/>
      <c r="D6" s="709">
        <v>87</v>
      </c>
      <c r="E6" s="710"/>
      <c r="F6" s="158"/>
      <c r="G6" s="158"/>
      <c r="H6" s="158"/>
      <c r="I6" s="69"/>
      <c r="J6" s="191"/>
    </row>
    <row r="7" spans="1:10" ht="26.25" customHeight="1" x14ac:dyDescent="0.25">
      <c r="A7" s="140">
        <v>2013</v>
      </c>
      <c r="B7" s="698">
        <v>34256788</v>
      </c>
      <c r="C7" s="699"/>
      <c r="D7" s="704">
        <v>97.6</v>
      </c>
      <c r="E7" s="699"/>
      <c r="F7" s="158"/>
      <c r="G7" s="158"/>
      <c r="H7" s="158"/>
      <c r="I7" s="69"/>
      <c r="J7" s="191"/>
    </row>
    <row r="8" spans="1:10" ht="26.25" customHeight="1" x14ac:dyDescent="0.25">
      <c r="A8" s="140">
        <v>2014</v>
      </c>
      <c r="B8" s="698">
        <v>35846824</v>
      </c>
      <c r="C8" s="699"/>
      <c r="D8" s="704">
        <v>99.6</v>
      </c>
      <c r="E8" s="699"/>
      <c r="F8" s="158"/>
      <c r="G8" s="158"/>
      <c r="H8" s="158"/>
      <c r="I8" s="69"/>
      <c r="J8" s="191"/>
    </row>
    <row r="9" spans="1:10" ht="26.25" customHeight="1" x14ac:dyDescent="0.25">
      <c r="A9" s="377">
        <v>2015</v>
      </c>
      <c r="B9" s="711">
        <v>33470916</v>
      </c>
      <c r="C9" s="695"/>
      <c r="D9" s="694">
        <v>90.6</v>
      </c>
      <c r="E9" s="695"/>
      <c r="F9" s="158"/>
      <c r="G9" s="158"/>
      <c r="H9" s="158"/>
      <c r="I9" s="69"/>
      <c r="J9" s="191"/>
    </row>
    <row r="10" spans="1:10" ht="26.25" customHeight="1" thickBot="1" x14ac:dyDescent="0.3">
      <c r="A10" s="376">
        <v>2016</v>
      </c>
      <c r="B10" s="698">
        <v>34957526</v>
      </c>
      <c r="C10" s="699"/>
      <c r="D10" s="704">
        <v>92.3</v>
      </c>
      <c r="E10" s="699"/>
      <c r="F10" s="155"/>
      <c r="G10" s="155"/>
      <c r="H10" s="155"/>
      <c r="I10" s="7"/>
      <c r="J10" s="192"/>
    </row>
    <row r="11" spans="1:10" ht="26.25" hidden="1" customHeight="1" thickBot="1" x14ac:dyDescent="0.3">
      <c r="A11" s="68"/>
      <c r="B11" s="130"/>
      <c r="C11" s="458"/>
      <c r="D11" s="459"/>
      <c r="E11" s="459"/>
      <c r="F11" s="158"/>
      <c r="G11" s="158"/>
      <c r="H11" s="158"/>
      <c r="I11" s="69"/>
      <c r="J11" s="69"/>
    </row>
    <row r="12" spans="1:10" ht="30" customHeight="1" thickBot="1" x14ac:dyDescent="0.3">
      <c r="A12" s="72">
        <v>2017</v>
      </c>
      <c r="B12" s="693">
        <v>40001723</v>
      </c>
      <c r="C12" s="693"/>
      <c r="D12" s="685">
        <v>107.7</v>
      </c>
      <c r="E12" s="685"/>
      <c r="F12" s="235"/>
      <c r="G12" s="235"/>
      <c r="H12" s="235"/>
      <c r="I12" s="236"/>
      <c r="J12" s="236"/>
    </row>
    <row r="13" spans="1:10" ht="33" customHeight="1" x14ac:dyDescent="0.25">
      <c r="A13" s="122" t="s">
        <v>450</v>
      </c>
      <c r="B13" s="122"/>
      <c r="C13" s="122"/>
      <c r="D13" s="705" t="s">
        <v>451</v>
      </c>
      <c r="E13" s="706"/>
      <c r="F13" s="60"/>
      <c r="G13" s="193"/>
      <c r="H13" s="193"/>
      <c r="I13" s="193"/>
      <c r="J13" s="193"/>
    </row>
    <row r="14" spans="1:10" ht="24.75" customHeight="1" x14ac:dyDescent="0.25">
      <c r="A14" s="702" t="s">
        <v>612</v>
      </c>
      <c r="B14" s="703"/>
      <c r="C14" s="703"/>
      <c r="D14" s="702" t="s">
        <v>613</v>
      </c>
      <c r="E14" s="703"/>
      <c r="F14" s="2"/>
      <c r="G14" s="2"/>
      <c r="H14" s="2"/>
      <c r="I14" s="692" t="s">
        <v>280</v>
      </c>
      <c r="J14" s="692"/>
    </row>
    <row r="15" spans="1:10" ht="36" customHeight="1" x14ac:dyDescent="0.25">
      <c r="A15" s="690" t="s">
        <v>45</v>
      </c>
      <c r="B15" s="691"/>
      <c r="C15" s="438"/>
      <c r="D15" s="700" t="s">
        <v>673</v>
      </c>
      <c r="E15" s="700"/>
      <c r="F15" s="701"/>
      <c r="G15" s="701"/>
      <c r="H15" s="701"/>
      <c r="I15" s="701"/>
      <c r="J15" s="701"/>
    </row>
    <row r="16" spans="1:10" ht="35.25" customHeight="1" x14ac:dyDescent="0.25">
      <c r="A16" s="160"/>
      <c r="B16" s="701"/>
      <c r="C16" s="701"/>
      <c r="D16" s="701"/>
      <c r="E16" s="701"/>
      <c r="F16" s="701"/>
      <c r="G16" s="57"/>
      <c r="H16" s="57"/>
      <c r="I16" s="57"/>
      <c r="J16" s="57"/>
    </row>
    <row r="17" spans="1:10" x14ac:dyDescent="0.25">
      <c r="A17" s="17"/>
      <c r="B17" s="17"/>
      <c r="C17" s="17"/>
      <c r="D17" s="17"/>
      <c r="E17" s="17"/>
      <c r="F17" s="17"/>
      <c r="G17" s="17"/>
      <c r="H17" s="17"/>
      <c r="I17" s="17"/>
      <c r="J17" s="17"/>
    </row>
    <row r="18" spans="1:10" x14ac:dyDescent="0.25">
      <c r="A18" s="17"/>
      <c r="B18" s="17"/>
      <c r="C18" s="17"/>
      <c r="D18" s="17"/>
      <c r="E18" s="17"/>
      <c r="F18" s="17"/>
      <c r="G18" s="17"/>
      <c r="H18" s="17"/>
      <c r="I18" s="17"/>
      <c r="J18" s="17"/>
    </row>
    <row r="19" spans="1:10" x14ac:dyDescent="0.25">
      <c r="A19" s="17"/>
      <c r="B19" s="17"/>
      <c r="C19" s="17"/>
      <c r="D19" s="17"/>
      <c r="E19" s="17"/>
      <c r="F19" s="17"/>
      <c r="G19" s="17"/>
      <c r="H19" s="17"/>
      <c r="I19" s="17"/>
      <c r="J19" s="17"/>
    </row>
    <row r="20" spans="1:10" x14ac:dyDescent="0.25">
      <c r="A20" s="17"/>
      <c r="B20" s="17"/>
      <c r="C20" s="17"/>
      <c r="D20" s="17"/>
      <c r="E20" s="17"/>
      <c r="F20" s="17"/>
      <c r="G20" s="17"/>
      <c r="H20" s="17"/>
      <c r="I20" s="17"/>
      <c r="J20" s="17"/>
    </row>
    <row r="21" spans="1:10" x14ac:dyDescent="0.25">
      <c r="A21" s="17"/>
      <c r="B21" s="17"/>
      <c r="C21" s="17"/>
      <c r="D21" s="17"/>
      <c r="E21" s="17"/>
      <c r="F21" s="17"/>
      <c r="G21" s="17"/>
      <c r="H21" s="17"/>
      <c r="I21" s="17"/>
      <c r="J21" s="17"/>
    </row>
    <row r="22" spans="1:10" x14ac:dyDescent="0.25">
      <c r="A22" s="17"/>
      <c r="B22" s="17"/>
      <c r="C22" s="17"/>
      <c r="D22" s="17"/>
      <c r="E22" s="17"/>
      <c r="F22" s="17"/>
      <c r="G22" s="17"/>
      <c r="H22" s="17"/>
      <c r="I22" s="17"/>
      <c r="J22" s="17"/>
    </row>
    <row r="23" spans="1:10" x14ac:dyDescent="0.25">
      <c r="A23" s="17"/>
      <c r="B23" s="17"/>
      <c r="C23" s="17"/>
      <c r="D23" s="17"/>
      <c r="E23" s="17"/>
      <c r="F23" s="17"/>
      <c r="G23" s="17"/>
      <c r="H23" s="17"/>
      <c r="I23" s="17"/>
      <c r="J23" s="17"/>
    </row>
    <row r="24" spans="1:10" x14ac:dyDescent="0.25">
      <c r="A24" s="17"/>
      <c r="B24" s="17"/>
      <c r="C24" s="17"/>
      <c r="D24" s="17"/>
      <c r="E24" s="17"/>
      <c r="F24" s="17"/>
      <c r="G24" s="17"/>
      <c r="H24" s="17"/>
      <c r="I24" s="17"/>
      <c r="J24" s="17"/>
    </row>
    <row r="25" spans="1:10" x14ac:dyDescent="0.25">
      <c r="A25" s="17"/>
      <c r="B25" s="17"/>
      <c r="C25" s="17"/>
      <c r="D25" s="17"/>
      <c r="E25" s="17"/>
      <c r="F25" s="17"/>
      <c r="G25" s="17"/>
      <c r="H25" s="17"/>
      <c r="I25" s="17"/>
      <c r="J25" s="17"/>
    </row>
    <row r="26" spans="1:10" x14ac:dyDescent="0.25">
      <c r="A26" s="17"/>
      <c r="B26" s="17"/>
      <c r="C26" s="17"/>
      <c r="D26" s="17"/>
      <c r="E26" s="17"/>
      <c r="F26" s="17"/>
      <c r="G26" s="17"/>
      <c r="H26" s="17"/>
      <c r="I26" s="17"/>
      <c r="J26" s="17"/>
    </row>
    <row r="27" spans="1:10" ht="6" customHeight="1" x14ac:dyDescent="0.25">
      <c r="A27" s="17"/>
      <c r="B27" s="17"/>
      <c r="C27" s="17"/>
      <c r="D27" s="17"/>
      <c r="E27" s="17"/>
      <c r="F27" s="17"/>
      <c r="G27" s="17"/>
      <c r="H27" s="17"/>
      <c r="I27" s="17"/>
      <c r="J27" s="17"/>
    </row>
    <row r="28" spans="1:10" x14ac:dyDescent="0.25">
      <c r="A28" s="17"/>
      <c r="B28" s="17"/>
      <c r="C28" s="17"/>
      <c r="D28" s="17"/>
      <c r="E28" s="17"/>
      <c r="F28" s="17"/>
      <c r="G28" s="17"/>
      <c r="H28" s="17"/>
      <c r="I28" s="17"/>
      <c r="J28" s="17"/>
    </row>
    <row r="29" spans="1:10" x14ac:dyDescent="0.25">
      <c r="A29" s="17"/>
      <c r="B29" s="17"/>
      <c r="C29" s="17"/>
      <c r="D29" s="17"/>
      <c r="E29" s="17"/>
      <c r="F29" s="17"/>
      <c r="G29" s="17"/>
      <c r="H29" s="17"/>
      <c r="I29" s="17"/>
      <c r="J29" s="17"/>
    </row>
    <row r="30" spans="1:10" x14ac:dyDescent="0.25">
      <c r="A30" s="17"/>
      <c r="B30" s="17"/>
      <c r="C30" s="17"/>
      <c r="D30" s="17"/>
      <c r="E30" s="17"/>
      <c r="F30" s="17"/>
      <c r="G30" s="17"/>
      <c r="H30" s="17"/>
      <c r="I30" s="17"/>
      <c r="J30" s="17"/>
    </row>
    <row r="31" spans="1:10" x14ac:dyDescent="0.25">
      <c r="A31" s="17"/>
      <c r="B31" s="17"/>
      <c r="C31" s="17"/>
      <c r="D31" s="17"/>
      <c r="E31" s="17"/>
      <c r="F31" s="17"/>
      <c r="G31" s="17"/>
      <c r="H31" s="17"/>
      <c r="I31" s="17"/>
      <c r="J31" s="17"/>
    </row>
    <row r="32" spans="1:10" x14ac:dyDescent="0.25">
      <c r="A32" s="17"/>
      <c r="B32" s="17"/>
      <c r="C32" s="17"/>
      <c r="D32" s="17"/>
      <c r="E32" s="17"/>
      <c r="F32" s="17"/>
      <c r="G32" s="17"/>
      <c r="H32" s="17"/>
      <c r="I32" s="17"/>
      <c r="J32" s="17"/>
    </row>
    <row r="33" spans="1:10" x14ac:dyDescent="0.25">
      <c r="A33" s="17"/>
      <c r="B33" s="17"/>
      <c r="C33" s="17"/>
      <c r="D33" s="17"/>
      <c r="E33" s="17"/>
      <c r="F33" s="17"/>
      <c r="G33" s="17"/>
      <c r="H33" s="17"/>
      <c r="I33" s="17"/>
      <c r="J33" s="17"/>
    </row>
    <row r="34" spans="1:10" x14ac:dyDescent="0.25">
      <c r="A34" s="17"/>
      <c r="B34" s="17"/>
      <c r="C34" s="17"/>
      <c r="D34" s="17"/>
      <c r="E34" s="17"/>
      <c r="F34" s="17"/>
      <c r="G34" s="17"/>
      <c r="H34" s="17"/>
      <c r="I34" s="17"/>
      <c r="J34" s="17"/>
    </row>
    <row r="35" spans="1:10" x14ac:dyDescent="0.25">
      <c r="A35" s="17"/>
      <c r="B35" s="17"/>
      <c r="C35" s="17"/>
      <c r="D35" s="17"/>
      <c r="E35" s="17"/>
      <c r="F35" s="17"/>
      <c r="G35" s="17"/>
      <c r="H35" s="17"/>
      <c r="I35" s="17"/>
      <c r="J35" s="17"/>
    </row>
    <row r="36" spans="1:10" ht="24" customHeight="1" x14ac:dyDescent="0.25"/>
  </sheetData>
  <mergeCells count="27">
    <mergeCell ref="B16:F16"/>
    <mergeCell ref="A1:J1"/>
    <mergeCell ref="A2:J2"/>
    <mergeCell ref="F15:J15"/>
    <mergeCell ref="D14:E14"/>
    <mergeCell ref="A14:C14"/>
    <mergeCell ref="D7:E7"/>
    <mergeCell ref="D8:E8"/>
    <mergeCell ref="D10:E10"/>
    <mergeCell ref="D13:E13"/>
    <mergeCell ref="B4:C4"/>
    <mergeCell ref="B5:C5"/>
    <mergeCell ref="B10:C10"/>
    <mergeCell ref="D6:E6"/>
    <mergeCell ref="B9:C9"/>
    <mergeCell ref="I3:J3"/>
    <mergeCell ref="D12:E12"/>
    <mergeCell ref="D4:E4"/>
    <mergeCell ref="D5:E5"/>
    <mergeCell ref="A15:B15"/>
    <mergeCell ref="I14:J14"/>
    <mergeCell ref="B12:C12"/>
    <mergeCell ref="D9:E9"/>
    <mergeCell ref="B6:C6"/>
    <mergeCell ref="B7:C7"/>
    <mergeCell ref="B8:C8"/>
    <mergeCell ref="D15:E15"/>
  </mergeCells>
  <printOptions horizontalCentered="1"/>
  <pageMargins left="0.25" right="0.25" top="0.75" bottom="0.75" header="0.3" footer="0.3"/>
  <pageSetup paperSize="9" scale="93" orientation="portrait" r:id="rId1"/>
  <headerFooter>
    <oddFooter>&amp;C&amp;10 &amp;"-,Bold"&amp;12 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8"/>
  <sheetViews>
    <sheetView rightToLeft="1" view="pageBreakPreview" zoomScale="60" workbookViewId="0">
      <selection activeCell="E14" sqref="E14:F14"/>
    </sheetView>
  </sheetViews>
  <sheetFormatPr defaultColWidth="9" defaultRowHeight="15" x14ac:dyDescent="0.25"/>
  <cols>
    <col min="1" max="1" width="16.375" style="9" customWidth="1"/>
    <col min="2" max="2" width="17.375" style="9" customWidth="1"/>
    <col min="3" max="3" width="19.375" style="9" customWidth="1"/>
    <col min="4" max="4" width="12.625" style="9" hidden="1" customWidth="1"/>
    <col min="5" max="5" width="32.25" style="9" customWidth="1"/>
    <col min="6" max="6" width="22.75" style="9" customWidth="1"/>
    <col min="7" max="7" width="19.25" style="9" customWidth="1"/>
    <col min="8" max="8" width="20.125" style="9" customWidth="1"/>
    <col min="9" max="9" width="19.75" style="9" customWidth="1"/>
    <col min="10" max="10" width="18.875" style="9" customWidth="1"/>
    <col min="11" max="16384" width="9" style="9"/>
  </cols>
  <sheetData>
    <row r="1" spans="1:10" ht="32.25" customHeight="1" x14ac:dyDescent="0.25">
      <c r="A1" s="632" t="s">
        <v>614</v>
      </c>
      <c r="B1" s="632"/>
      <c r="C1" s="632"/>
      <c r="D1" s="631"/>
      <c r="E1" s="631"/>
      <c r="F1" s="631"/>
      <c r="G1" s="151"/>
      <c r="H1" s="151"/>
      <c r="I1" s="127"/>
      <c r="J1" s="127"/>
    </row>
    <row r="2" spans="1:10" ht="29.25" customHeight="1" x14ac:dyDescent="0.25">
      <c r="A2" s="632" t="s">
        <v>615</v>
      </c>
      <c r="B2" s="632"/>
      <c r="C2" s="632"/>
      <c r="D2" s="631"/>
      <c r="E2" s="631"/>
      <c r="F2" s="631"/>
      <c r="G2" s="151"/>
      <c r="H2" s="151"/>
      <c r="I2" s="126"/>
      <c r="J2" s="126"/>
    </row>
    <row r="3" spans="1:10" ht="24" customHeight="1" thickBot="1" x14ac:dyDescent="0.3">
      <c r="A3" s="717" t="s">
        <v>674</v>
      </c>
      <c r="B3" s="717"/>
      <c r="C3" s="717"/>
      <c r="D3" s="718"/>
      <c r="E3" s="194"/>
      <c r="F3" s="194" t="s">
        <v>46</v>
      </c>
      <c r="G3" s="194"/>
      <c r="H3" s="194"/>
      <c r="I3" s="6"/>
      <c r="J3" s="83"/>
    </row>
    <row r="4" spans="1:10" ht="51" customHeight="1" x14ac:dyDescent="0.25">
      <c r="A4" s="525" t="s">
        <v>110</v>
      </c>
      <c r="B4" s="724" t="s">
        <v>616</v>
      </c>
      <c r="C4" s="724"/>
      <c r="D4" s="725"/>
      <c r="E4" s="525" t="s">
        <v>618</v>
      </c>
      <c r="F4" s="525" t="s">
        <v>31</v>
      </c>
      <c r="G4" s="158"/>
      <c r="H4" s="158"/>
      <c r="I4" s="123"/>
      <c r="J4" s="124"/>
    </row>
    <row r="5" spans="1:10" ht="77.25" customHeight="1" thickBot="1" x14ac:dyDescent="0.3">
      <c r="A5" s="423" t="s">
        <v>111</v>
      </c>
      <c r="B5" s="727" t="s">
        <v>617</v>
      </c>
      <c r="C5" s="727"/>
      <c r="D5" s="604"/>
      <c r="E5" s="423" t="s">
        <v>619</v>
      </c>
      <c r="F5" s="423" t="s">
        <v>32</v>
      </c>
      <c r="G5" s="158"/>
      <c r="H5" s="158"/>
      <c r="I5" s="144"/>
      <c r="J5" s="145"/>
    </row>
    <row r="6" spans="1:10" ht="24" customHeight="1" thickTop="1" x14ac:dyDescent="0.25">
      <c r="A6" s="422">
        <v>2012</v>
      </c>
      <c r="B6" s="729" t="s">
        <v>39</v>
      </c>
      <c r="C6" s="729"/>
      <c r="D6" s="504"/>
      <c r="E6" s="505">
        <v>511559</v>
      </c>
      <c r="F6" s="505">
        <f>SUM(B6:E6)</f>
        <v>511559</v>
      </c>
      <c r="G6" s="158"/>
      <c r="H6" s="158"/>
      <c r="I6" s="388">
        <v>2012</v>
      </c>
      <c r="J6" s="124">
        <v>511559</v>
      </c>
    </row>
    <row r="7" spans="1:10" ht="24" customHeight="1" x14ac:dyDescent="0.25">
      <c r="A7" s="141">
        <v>2013</v>
      </c>
      <c r="B7" s="698">
        <v>298252</v>
      </c>
      <c r="C7" s="698"/>
      <c r="D7" s="146"/>
      <c r="E7" s="146">
        <v>903526</v>
      </c>
      <c r="F7" s="146">
        <f>SUM(B7:E7)</f>
        <v>1201778</v>
      </c>
      <c r="G7" s="158"/>
      <c r="H7" s="158"/>
      <c r="I7" s="390">
        <v>2013</v>
      </c>
      <c r="J7" s="124">
        <v>1201778</v>
      </c>
    </row>
    <row r="8" spans="1:10" ht="24" customHeight="1" x14ac:dyDescent="0.25">
      <c r="A8" s="141">
        <v>2014</v>
      </c>
      <c r="B8" s="698">
        <v>753911</v>
      </c>
      <c r="C8" s="698"/>
      <c r="D8" s="146"/>
      <c r="E8" s="146">
        <v>472807</v>
      </c>
      <c r="F8" s="146">
        <f>SUM(B8:E8)</f>
        <v>1226718</v>
      </c>
      <c r="G8" s="158"/>
      <c r="H8" s="158"/>
      <c r="I8" s="390">
        <v>2014</v>
      </c>
      <c r="J8" s="124">
        <v>1226718</v>
      </c>
    </row>
    <row r="9" spans="1:10" ht="24" customHeight="1" x14ac:dyDescent="0.25">
      <c r="A9" s="141">
        <v>2015</v>
      </c>
      <c r="B9" s="698">
        <v>569576</v>
      </c>
      <c r="C9" s="698"/>
      <c r="D9" s="146"/>
      <c r="E9" s="146">
        <v>570833</v>
      </c>
      <c r="F9" s="146">
        <f>SUM(B9:E9)</f>
        <v>1140409</v>
      </c>
      <c r="G9" s="158"/>
      <c r="H9" s="158"/>
      <c r="I9" s="390">
        <v>2015</v>
      </c>
      <c r="J9" s="150">
        <v>1140409</v>
      </c>
    </row>
    <row r="10" spans="1:10" ht="24" customHeight="1" x14ac:dyDescent="0.25">
      <c r="A10" s="141">
        <v>2016</v>
      </c>
      <c r="B10" s="698">
        <v>289935</v>
      </c>
      <c r="C10" s="698"/>
      <c r="D10" s="146"/>
      <c r="E10" s="146" t="s">
        <v>465</v>
      </c>
      <c r="F10" s="146">
        <v>389812</v>
      </c>
      <c r="G10" s="158"/>
      <c r="H10" s="158"/>
      <c r="I10" s="390">
        <v>2016</v>
      </c>
      <c r="J10" s="124">
        <v>389812</v>
      </c>
    </row>
    <row r="11" spans="1:10" ht="27.75" customHeight="1" thickBot="1" x14ac:dyDescent="0.3">
      <c r="A11" s="241">
        <v>2017</v>
      </c>
      <c r="B11" s="730">
        <v>359258</v>
      </c>
      <c r="C11" s="730"/>
      <c r="D11" s="506"/>
      <c r="E11" s="506" t="s">
        <v>598</v>
      </c>
      <c r="F11" s="506">
        <v>634426</v>
      </c>
      <c r="G11" s="235"/>
      <c r="H11" s="235"/>
      <c r="I11" s="390">
        <v>2017</v>
      </c>
      <c r="J11" s="150">
        <v>634426</v>
      </c>
    </row>
    <row r="12" spans="1:10" ht="35.25" customHeight="1" thickTop="1" x14ac:dyDescent="0.25">
      <c r="A12" s="644" t="s">
        <v>571</v>
      </c>
      <c r="B12" s="644"/>
      <c r="C12" s="644"/>
      <c r="D12" s="130"/>
      <c r="E12" s="731" t="s">
        <v>572</v>
      </c>
      <c r="F12" s="731"/>
      <c r="G12" s="230"/>
      <c r="H12" s="230"/>
      <c r="I12" s="390"/>
      <c r="J12" s="150"/>
    </row>
    <row r="13" spans="1:10" ht="21.75" customHeight="1" x14ac:dyDescent="0.25">
      <c r="A13" s="726" t="s">
        <v>433</v>
      </c>
      <c r="B13" s="726"/>
      <c r="C13" s="726"/>
      <c r="D13" s="229"/>
      <c r="E13" s="719" t="s">
        <v>308</v>
      </c>
      <c r="F13" s="720"/>
      <c r="G13" s="156"/>
      <c r="H13" s="156"/>
      <c r="I13" s="389"/>
      <c r="J13" s="128"/>
    </row>
    <row r="14" spans="1:10" ht="36" customHeight="1" x14ac:dyDescent="0.25">
      <c r="A14" s="622" t="s">
        <v>327</v>
      </c>
      <c r="B14" s="622"/>
      <c r="C14" s="622"/>
      <c r="D14" s="721"/>
      <c r="E14" s="722" t="s">
        <v>432</v>
      </c>
      <c r="F14" s="723"/>
      <c r="G14" s="53"/>
      <c r="H14" s="53"/>
      <c r="I14" s="388"/>
      <c r="J14" s="136"/>
    </row>
    <row r="15" spans="1:10" ht="24" customHeight="1" x14ac:dyDescent="0.25">
      <c r="A15" s="154"/>
      <c r="B15" s="154"/>
      <c r="C15" s="232"/>
      <c r="D15" s="130"/>
      <c r="E15" s="130"/>
      <c r="F15" s="130"/>
      <c r="G15" s="130"/>
      <c r="H15" s="130"/>
      <c r="I15" s="53"/>
      <c r="J15" s="137"/>
    </row>
    <row r="16" spans="1:10" ht="24" customHeight="1" x14ac:dyDescent="0.25">
      <c r="A16" s="524"/>
      <c r="B16" s="524"/>
      <c r="C16" s="524"/>
      <c r="D16" s="130"/>
      <c r="E16" s="130"/>
      <c r="F16" s="130"/>
      <c r="G16" s="130"/>
      <c r="H16" s="130"/>
      <c r="I16" s="53"/>
      <c r="J16" s="137"/>
    </row>
    <row r="17" spans="1:10" ht="24" customHeight="1" x14ac:dyDescent="0.25">
      <c r="A17" s="524"/>
      <c r="B17" s="524"/>
      <c r="C17" s="524"/>
      <c r="D17" s="130"/>
      <c r="E17" s="130"/>
      <c r="F17" s="130"/>
      <c r="G17" s="130"/>
      <c r="H17" s="130"/>
      <c r="I17" s="53"/>
      <c r="J17" s="137"/>
    </row>
    <row r="18" spans="1:10" ht="35.1" customHeight="1" x14ac:dyDescent="0.25">
      <c r="A18" s="138"/>
      <c r="B18" s="138"/>
      <c r="C18" s="138"/>
      <c r="D18" s="130"/>
      <c r="E18" s="130"/>
      <c r="F18" s="130"/>
      <c r="G18" s="130"/>
      <c r="H18" s="130"/>
      <c r="I18" s="130"/>
      <c r="J18" s="139"/>
    </row>
    <row r="19" spans="1:10" ht="22.5" customHeight="1" x14ac:dyDescent="0.25">
      <c r="A19" s="715"/>
      <c r="B19" s="715"/>
      <c r="C19" s="715"/>
      <c r="D19" s="716"/>
      <c r="E19" s="195"/>
      <c r="F19" s="195"/>
      <c r="G19" s="195"/>
      <c r="H19" s="195"/>
      <c r="I19" s="135"/>
      <c r="J19" s="135"/>
    </row>
    <row r="20" spans="1:10" ht="53.25" customHeight="1" x14ac:dyDescent="0.25">
      <c r="A20" s="714"/>
      <c r="B20" s="714"/>
      <c r="C20" s="714"/>
      <c r="D20" s="714"/>
      <c r="E20" s="714"/>
      <c r="F20" s="714"/>
      <c r="G20" s="714"/>
      <c r="H20" s="714"/>
      <c r="I20" s="713"/>
      <c r="J20" s="713"/>
    </row>
    <row r="21" spans="1:10" ht="32.25" customHeight="1" x14ac:dyDescent="0.25">
      <c r="A21" s="715"/>
      <c r="B21" s="715"/>
      <c r="C21" s="715"/>
      <c r="D21" s="715"/>
      <c r="E21" s="196"/>
      <c r="F21" s="196"/>
      <c r="G21" s="196"/>
      <c r="H21" s="197"/>
      <c r="I21" s="132"/>
      <c r="J21" s="132"/>
    </row>
    <row r="22" spans="1:10" ht="18.75" customHeight="1" x14ac:dyDescent="0.25">
      <c r="A22" s="690"/>
      <c r="B22" s="690"/>
      <c r="C22" s="690"/>
      <c r="D22" s="690"/>
      <c r="E22" s="690"/>
      <c r="F22" s="690"/>
      <c r="G22" s="690"/>
      <c r="H22" s="690"/>
      <c r="I22" s="57"/>
      <c r="J22" s="57"/>
    </row>
    <row r="23" spans="1:10" ht="18" customHeight="1" x14ac:dyDescent="0.25">
      <c r="A23" s="134"/>
      <c r="B23" s="134"/>
      <c r="C23" s="134"/>
      <c r="D23" s="133"/>
      <c r="E23" s="168"/>
      <c r="F23" s="168"/>
      <c r="G23" s="168"/>
      <c r="H23" s="133"/>
      <c r="I23" s="8"/>
      <c r="J23" s="82"/>
    </row>
    <row r="24" spans="1:10" ht="18" customHeight="1" x14ac:dyDescent="0.25">
      <c r="A24" s="17"/>
      <c r="B24" s="17"/>
      <c r="C24" s="17"/>
      <c r="D24" s="631"/>
      <c r="E24" s="631"/>
      <c r="F24" s="198"/>
      <c r="G24" s="161"/>
      <c r="H24" s="161"/>
      <c r="I24" s="129"/>
      <c r="J24" s="129"/>
    </row>
    <row r="25" spans="1:10" ht="21" customHeight="1" x14ac:dyDescent="0.25">
      <c r="A25" s="728"/>
      <c r="B25" s="728"/>
      <c r="C25" s="728"/>
      <c r="D25" s="630"/>
      <c r="E25" s="630"/>
      <c r="F25" s="23"/>
      <c r="G25" s="23"/>
      <c r="H25" s="23"/>
      <c r="I25" s="131"/>
      <c r="J25" s="131"/>
    </row>
    <row r="26" spans="1:10" x14ac:dyDescent="0.25">
      <c r="A26" s="17"/>
      <c r="B26" s="17"/>
      <c r="C26" s="17"/>
      <c r="D26" s="17"/>
      <c r="E26" s="17"/>
      <c r="F26" s="17"/>
      <c r="G26" s="17"/>
      <c r="H26" s="17"/>
    </row>
    <row r="27" spans="1:10" x14ac:dyDescent="0.25">
      <c r="A27" s="17"/>
      <c r="B27" s="17"/>
      <c r="C27" s="17"/>
      <c r="D27" s="17"/>
      <c r="E27" s="17"/>
      <c r="F27" s="17"/>
      <c r="G27" s="17"/>
      <c r="H27" s="17"/>
    </row>
    <row r="28" spans="1:10" x14ac:dyDescent="0.25">
      <c r="A28" s="17"/>
      <c r="B28" s="17"/>
      <c r="C28" s="17"/>
      <c r="D28" s="17"/>
      <c r="E28" s="17"/>
      <c r="F28" s="17"/>
      <c r="G28" s="17"/>
      <c r="H28" s="17"/>
    </row>
  </sheetData>
  <mergeCells count="24">
    <mergeCell ref="D24:E24"/>
    <mergeCell ref="A25:E25"/>
    <mergeCell ref="A22:H22"/>
    <mergeCell ref="A1:F1"/>
    <mergeCell ref="A2:F2"/>
    <mergeCell ref="B6:C6"/>
    <mergeCell ref="B7:C7"/>
    <mergeCell ref="B8:C8"/>
    <mergeCell ref="B9:C9"/>
    <mergeCell ref="B10:C10"/>
    <mergeCell ref="B11:C11"/>
    <mergeCell ref="E12:F12"/>
    <mergeCell ref="I20:J20"/>
    <mergeCell ref="A20:H20"/>
    <mergeCell ref="A21:D21"/>
    <mergeCell ref="A19:D19"/>
    <mergeCell ref="A3:D3"/>
    <mergeCell ref="E13:F13"/>
    <mergeCell ref="A14:D14"/>
    <mergeCell ref="E14:F14"/>
    <mergeCell ref="B4:D4"/>
    <mergeCell ref="A12:C12"/>
    <mergeCell ref="A13:C13"/>
    <mergeCell ref="B5:C5"/>
  </mergeCells>
  <printOptions horizontalCentered="1"/>
  <pageMargins left="0.25" right="0.25" top="0.75" bottom="0.75" header="0.3" footer="0.3"/>
  <pageSetup paperSize="9" scale="82" orientation="portrait" r:id="rId1"/>
  <headerFooter>
    <oddFooter>&amp;C &amp;"-,Bold"&amp;12 13</oddFooter>
  </headerFooter>
  <ignoredErrors>
    <ignoredError sqref="F7:F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8"/>
  <sheetViews>
    <sheetView rightToLeft="1" view="pageBreakPreview" zoomScale="66" zoomScaleSheetLayoutView="66" workbookViewId="0">
      <selection activeCell="D26" sqref="D26"/>
    </sheetView>
  </sheetViews>
  <sheetFormatPr defaultColWidth="9" defaultRowHeight="15" x14ac:dyDescent="0.25"/>
  <cols>
    <col min="1" max="1" width="15.25" style="9" customWidth="1"/>
    <col min="2" max="2" width="33.625" style="9" customWidth="1"/>
    <col min="3" max="3" width="42.625" style="9" customWidth="1"/>
    <col min="4" max="4" width="28.375" style="9" customWidth="1"/>
    <col min="5" max="12" width="9" style="9"/>
    <col min="13" max="13" width="13.125" style="9" customWidth="1"/>
    <col min="14" max="16384" width="9" style="9"/>
  </cols>
  <sheetData>
    <row r="1" spans="1:13" ht="45.75" customHeight="1" x14ac:dyDescent="0.25">
      <c r="A1" s="733" t="s">
        <v>607</v>
      </c>
      <c r="B1" s="733"/>
      <c r="C1" s="733"/>
      <c r="D1" s="733"/>
    </row>
    <row r="2" spans="1:13" ht="45.75" customHeight="1" x14ac:dyDescent="0.25">
      <c r="A2" s="733" t="s">
        <v>608</v>
      </c>
      <c r="B2" s="733"/>
      <c r="C2" s="733"/>
      <c r="D2" s="733"/>
    </row>
    <row r="3" spans="1:13" ht="37.5" customHeight="1" thickBot="1" x14ac:dyDescent="0.3">
      <c r="A3" s="375" t="s">
        <v>398</v>
      </c>
      <c r="B3" s="378"/>
      <c r="C3" s="378"/>
      <c r="D3" s="372" t="s">
        <v>397</v>
      </c>
    </row>
    <row r="4" spans="1:13" ht="55.5" customHeight="1" x14ac:dyDescent="0.25">
      <c r="A4" s="735" t="s">
        <v>1</v>
      </c>
      <c r="B4" s="379" t="s">
        <v>620</v>
      </c>
      <c r="C4" s="380" t="s">
        <v>623</v>
      </c>
      <c r="D4" s="737" t="s">
        <v>2</v>
      </c>
    </row>
    <row r="5" spans="1:13" ht="106.5" customHeight="1" thickBot="1" x14ac:dyDescent="0.3">
      <c r="A5" s="736"/>
      <c r="B5" s="387" t="s">
        <v>621</v>
      </c>
      <c r="C5" s="381" t="s">
        <v>622</v>
      </c>
      <c r="D5" s="738"/>
      <c r="M5" s="148"/>
    </row>
    <row r="6" spans="1:13" ht="35.1" customHeight="1" thickTop="1" x14ac:dyDescent="0.25">
      <c r="A6" s="382" t="s">
        <v>3</v>
      </c>
      <c r="B6" s="507">
        <v>3742152</v>
      </c>
      <c r="C6" s="509">
        <v>15554</v>
      </c>
      <c r="D6" s="383" t="s">
        <v>4</v>
      </c>
      <c r="M6" s="148"/>
    </row>
    <row r="7" spans="1:13" ht="35.1" customHeight="1" x14ac:dyDescent="0.25">
      <c r="A7" s="186" t="s">
        <v>5</v>
      </c>
      <c r="B7" s="508">
        <v>1183335</v>
      </c>
      <c r="C7" s="510">
        <v>33883</v>
      </c>
      <c r="D7" s="384" t="s">
        <v>6</v>
      </c>
      <c r="M7" s="148"/>
    </row>
    <row r="8" spans="1:13" ht="35.1" customHeight="1" x14ac:dyDescent="0.25">
      <c r="A8" s="186" t="s">
        <v>7</v>
      </c>
      <c r="B8" s="493">
        <v>1502037</v>
      </c>
      <c r="C8" s="510">
        <v>51452</v>
      </c>
      <c r="D8" s="384" t="s">
        <v>8</v>
      </c>
      <c r="M8" s="148"/>
    </row>
    <row r="9" spans="1:13" ht="35.1" customHeight="1" x14ac:dyDescent="0.25">
      <c r="A9" s="186" t="s">
        <v>9</v>
      </c>
      <c r="B9" s="493">
        <v>1653101</v>
      </c>
      <c r="C9" s="510">
        <v>1524</v>
      </c>
      <c r="D9" s="384" t="s">
        <v>334</v>
      </c>
      <c r="M9" s="148"/>
    </row>
    <row r="10" spans="1:13" ht="35.1" customHeight="1" x14ac:dyDescent="0.25">
      <c r="A10" s="186" t="s">
        <v>10</v>
      </c>
      <c r="B10" s="508">
        <v>9678893</v>
      </c>
      <c r="C10" s="510">
        <v>139796</v>
      </c>
      <c r="D10" s="384" t="s">
        <v>11</v>
      </c>
      <c r="M10" s="148"/>
    </row>
    <row r="11" spans="1:13" ht="35.1" customHeight="1" x14ac:dyDescent="0.25">
      <c r="A11" s="186" t="s">
        <v>12</v>
      </c>
      <c r="B11" s="493">
        <v>1791786</v>
      </c>
      <c r="C11" s="510">
        <v>158730</v>
      </c>
      <c r="D11" s="384" t="s">
        <v>13</v>
      </c>
      <c r="M11" s="148"/>
    </row>
    <row r="12" spans="1:13" ht="28.5" customHeight="1" x14ac:dyDescent="0.25">
      <c r="A12" s="186" t="s">
        <v>14</v>
      </c>
      <c r="B12" s="493">
        <v>1672635</v>
      </c>
      <c r="C12" s="510">
        <v>58966</v>
      </c>
      <c r="D12" s="384" t="s">
        <v>15</v>
      </c>
      <c r="M12" s="148"/>
    </row>
    <row r="13" spans="1:13" ht="35.1" customHeight="1" x14ac:dyDescent="0.25">
      <c r="A13" s="186" t="s">
        <v>16</v>
      </c>
      <c r="B13" s="493">
        <v>1321509</v>
      </c>
      <c r="C13" s="510">
        <v>1887</v>
      </c>
      <c r="D13" s="384" t="s">
        <v>17</v>
      </c>
      <c r="M13" s="148"/>
    </row>
    <row r="14" spans="1:13" ht="35.1" customHeight="1" x14ac:dyDescent="0.25">
      <c r="A14" s="186" t="s">
        <v>18</v>
      </c>
      <c r="B14" s="493">
        <v>1025223</v>
      </c>
      <c r="C14" s="510">
        <v>2638</v>
      </c>
      <c r="D14" s="384" t="s">
        <v>19</v>
      </c>
      <c r="M14" s="148"/>
    </row>
    <row r="15" spans="1:13" ht="35.1" customHeight="1" x14ac:dyDescent="0.25">
      <c r="A15" s="186" t="s">
        <v>20</v>
      </c>
      <c r="B15" s="493">
        <v>1789984</v>
      </c>
      <c r="C15" s="510">
        <v>107615</v>
      </c>
      <c r="D15" s="384" t="s">
        <v>21</v>
      </c>
      <c r="M15" s="148"/>
    </row>
    <row r="16" spans="1:13" ht="35.1" customHeight="1" x14ac:dyDescent="0.25">
      <c r="A16" s="186" t="s">
        <v>22</v>
      </c>
      <c r="B16" s="493">
        <v>1261130</v>
      </c>
      <c r="C16" s="510">
        <v>26257</v>
      </c>
      <c r="D16" s="384" t="s">
        <v>330</v>
      </c>
      <c r="M16" s="148"/>
    </row>
    <row r="17" spans="1:13" ht="35.1" customHeight="1" x14ac:dyDescent="0.25">
      <c r="A17" s="186" t="s">
        <v>23</v>
      </c>
      <c r="B17" s="493">
        <v>687579</v>
      </c>
      <c r="C17" s="510">
        <v>5568</v>
      </c>
      <c r="D17" s="384" t="s">
        <v>331</v>
      </c>
      <c r="M17" s="148"/>
    </row>
    <row r="18" spans="1:13" ht="35.1" customHeight="1" x14ac:dyDescent="0.25">
      <c r="A18" s="186" t="s">
        <v>25</v>
      </c>
      <c r="B18" s="493">
        <v>1916522</v>
      </c>
      <c r="C18" s="510">
        <v>346</v>
      </c>
      <c r="D18" s="384" t="s">
        <v>26</v>
      </c>
      <c r="M18" s="148"/>
    </row>
    <row r="19" spans="1:13" ht="35.1" customHeight="1" x14ac:dyDescent="0.25">
      <c r="A19" s="186" t="s">
        <v>27</v>
      </c>
      <c r="B19" s="493">
        <v>935467</v>
      </c>
      <c r="C19" s="510">
        <v>83</v>
      </c>
      <c r="D19" s="384" t="s">
        <v>28</v>
      </c>
      <c r="M19" s="147"/>
    </row>
    <row r="20" spans="1:13" ht="35.1" customHeight="1" x14ac:dyDescent="0.25">
      <c r="A20" s="186" t="s">
        <v>29</v>
      </c>
      <c r="B20" s="493">
        <v>2446066</v>
      </c>
      <c r="C20" s="510">
        <v>4937</v>
      </c>
      <c r="D20" s="384" t="s">
        <v>30</v>
      </c>
      <c r="M20" s="147"/>
    </row>
    <row r="21" spans="1:13" ht="35.1" customHeight="1" x14ac:dyDescent="0.25">
      <c r="A21" s="742" t="s">
        <v>329</v>
      </c>
      <c r="B21" s="742"/>
      <c r="C21" s="734" t="s">
        <v>589</v>
      </c>
      <c r="D21" s="734"/>
    </row>
    <row r="22" spans="1:13" ht="35.1" customHeight="1" x14ac:dyDescent="0.25">
      <c r="A22" s="186" t="s">
        <v>47</v>
      </c>
      <c r="B22" s="493">
        <v>1578821</v>
      </c>
      <c r="C22" s="510" t="s">
        <v>39</v>
      </c>
      <c r="D22" s="384" t="s">
        <v>48</v>
      </c>
    </row>
    <row r="23" spans="1:13" ht="35.1" customHeight="1" x14ac:dyDescent="0.25">
      <c r="A23" s="186" t="s">
        <v>49</v>
      </c>
      <c r="B23" s="493">
        <v>3360574</v>
      </c>
      <c r="C23" s="510">
        <v>777</v>
      </c>
      <c r="D23" s="384" t="s">
        <v>50</v>
      </c>
    </row>
    <row r="24" spans="1:13" ht="35.1" customHeight="1" x14ac:dyDescent="0.25">
      <c r="A24" s="186" t="s">
        <v>449</v>
      </c>
      <c r="B24" s="493">
        <v>2454909</v>
      </c>
      <c r="C24" s="510">
        <v>24413</v>
      </c>
      <c r="D24" s="384" t="s">
        <v>52</v>
      </c>
    </row>
    <row r="25" spans="1:13" ht="35.1" customHeight="1" thickBot="1" x14ac:dyDescent="0.3">
      <c r="A25" s="385" t="s">
        <v>31</v>
      </c>
      <c r="B25" s="511">
        <f>SUM(B6:B24)</f>
        <v>40001723</v>
      </c>
      <c r="C25" s="512">
        <v>634426</v>
      </c>
      <c r="D25" s="386" t="s">
        <v>32</v>
      </c>
    </row>
    <row r="26" spans="1:13" ht="23.25" customHeight="1" x14ac:dyDescent="0.25">
      <c r="A26" s="740" t="s">
        <v>597</v>
      </c>
      <c r="B26" s="741"/>
      <c r="C26" s="426"/>
      <c r="D26" s="426" t="s">
        <v>682</v>
      </c>
    </row>
    <row r="27" spans="1:13" ht="34.5" customHeight="1" x14ac:dyDescent="0.25">
      <c r="A27" s="739" t="s">
        <v>307</v>
      </c>
      <c r="B27" s="630"/>
      <c r="C27" s="732" t="s">
        <v>432</v>
      </c>
      <c r="D27" s="732"/>
    </row>
    <row r="28" spans="1:13" ht="36.75" customHeight="1" x14ac:dyDescent="0.25">
      <c r="A28" s="17"/>
      <c r="B28" s="17"/>
      <c r="C28" s="149"/>
    </row>
  </sheetData>
  <mergeCells count="9">
    <mergeCell ref="C27:D27"/>
    <mergeCell ref="A1:D1"/>
    <mergeCell ref="A2:D2"/>
    <mergeCell ref="C21:D21"/>
    <mergeCell ref="A4:A5"/>
    <mergeCell ref="D4:D5"/>
    <mergeCell ref="A27:B27"/>
    <mergeCell ref="A26:B26"/>
    <mergeCell ref="A21:B21"/>
  </mergeCells>
  <printOptions horizontalCentered="1"/>
  <pageMargins left="0.25" right="0.25" top="0.75" bottom="0.75" header="0.3" footer="0.3"/>
  <pageSetup paperSize="9" scale="70" orientation="portrait" r:id="rId1"/>
  <headerFooter>
    <oddFooter>&amp;C&amp;10 &amp;14 &amp;"-,Bold"&amp;12 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9"/>
  <sheetViews>
    <sheetView rightToLeft="1" view="pageBreakPreview" topLeftCell="A10" zoomScale="66" zoomScaleSheetLayoutView="66" workbookViewId="0">
      <selection activeCell="D28" sqref="D28"/>
    </sheetView>
  </sheetViews>
  <sheetFormatPr defaultColWidth="9" defaultRowHeight="15" x14ac:dyDescent="0.25"/>
  <cols>
    <col min="1" max="1" width="14.125" style="9" customWidth="1"/>
    <col min="2" max="2" width="30.125" style="9" customWidth="1"/>
    <col min="3" max="3" width="35.375" style="9" customWidth="1"/>
    <col min="4" max="4" width="27.875" style="9" customWidth="1"/>
    <col min="5" max="8" width="9" style="9"/>
    <col min="9" max="9" width="19" style="9" customWidth="1"/>
    <col min="10" max="16384" width="9" style="9"/>
  </cols>
  <sheetData>
    <row r="1" spans="1:5" ht="42.75" customHeight="1" x14ac:dyDescent="0.25">
      <c r="A1" s="632" t="s">
        <v>605</v>
      </c>
      <c r="B1" s="632"/>
      <c r="C1" s="632"/>
      <c r="D1" s="632"/>
    </row>
    <row r="2" spans="1:5" ht="44.25" customHeight="1" x14ac:dyDescent="0.25">
      <c r="A2" s="632" t="s">
        <v>606</v>
      </c>
      <c r="B2" s="632"/>
      <c r="C2" s="632"/>
      <c r="D2" s="632"/>
    </row>
    <row r="3" spans="1:5" ht="25.5" customHeight="1" thickBot="1" x14ac:dyDescent="0.3">
      <c r="A3" s="155" t="s">
        <v>438</v>
      </c>
      <c r="B3" s="7"/>
      <c r="C3" s="7"/>
      <c r="D3" s="7" t="s">
        <v>53</v>
      </c>
    </row>
    <row r="4" spans="1:5" ht="28.5" customHeight="1" x14ac:dyDescent="0.25">
      <c r="A4" s="751" t="s">
        <v>1</v>
      </c>
      <c r="B4" s="633" t="s">
        <v>624</v>
      </c>
      <c r="C4" s="746" t="s">
        <v>627</v>
      </c>
      <c r="D4" s="748" t="s">
        <v>2</v>
      </c>
    </row>
    <row r="5" spans="1:5" ht="32.25" customHeight="1" x14ac:dyDescent="0.25">
      <c r="A5" s="752"/>
      <c r="B5" s="634"/>
      <c r="C5" s="747"/>
      <c r="D5" s="749"/>
    </row>
    <row r="6" spans="1:5" ht="35.25" customHeight="1" x14ac:dyDescent="0.25">
      <c r="A6" s="752"/>
      <c r="B6" s="634" t="s">
        <v>625</v>
      </c>
      <c r="C6" s="745" t="s">
        <v>626</v>
      </c>
      <c r="D6" s="749"/>
    </row>
    <row r="7" spans="1:5" ht="72" customHeight="1" thickBot="1" x14ac:dyDescent="0.3">
      <c r="A7" s="753"/>
      <c r="B7" s="744"/>
      <c r="C7" s="744"/>
      <c r="D7" s="750"/>
    </row>
    <row r="8" spans="1:5" ht="30" customHeight="1" thickTop="1" x14ac:dyDescent="0.25">
      <c r="A8" s="86" t="s">
        <v>3</v>
      </c>
      <c r="B8" s="513">
        <v>2143296</v>
      </c>
      <c r="C8" s="515">
        <v>27296</v>
      </c>
      <c r="D8" s="4" t="s">
        <v>4</v>
      </c>
    </row>
    <row r="9" spans="1:5" ht="30" customHeight="1" x14ac:dyDescent="0.25">
      <c r="A9" s="162" t="s">
        <v>5</v>
      </c>
      <c r="B9" s="79">
        <v>551925</v>
      </c>
      <c r="C9" s="515">
        <v>21539</v>
      </c>
      <c r="D9" s="95" t="s">
        <v>6</v>
      </c>
    </row>
    <row r="10" spans="1:5" ht="30" customHeight="1" x14ac:dyDescent="0.25">
      <c r="A10" s="162" t="s">
        <v>7</v>
      </c>
      <c r="B10" s="79">
        <v>645490</v>
      </c>
      <c r="C10" s="515">
        <v>325</v>
      </c>
      <c r="D10" s="95" t="s">
        <v>8</v>
      </c>
      <c r="E10" s="13"/>
    </row>
    <row r="11" spans="1:5" ht="30" customHeight="1" x14ac:dyDescent="0.25">
      <c r="A11" s="162" t="s">
        <v>9</v>
      </c>
      <c r="B11" s="514">
        <v>748078</v>
      </c>
      <c r="C11" s="515">
        <v>230</v>
      </c>
      <c r="D11" s="95" t="s">
        <v>334</v>
      </c>
    </row>
    <row r="12" spans="1:5" ht="32.25" customHeight="1" x14ac:dyDescent="0.25">
      <c r="A12" s="162" t="s">
        <v>10</v>
      </c>
      <c r="B12" s="79">
        <v>4137469</v>
      </c>
      <c r="C12" s="516">
        <v>89480</v>
      </c>
      <c r="D12" s="95" t="s">
        <v>11</v>
      </c>
      <c r="E12" s="13"/>
    </row>
    <row r="13" spans="1:5" ht="30" customHeight="1" x14ac:dyDescent="0.25">
      <c r="A13" s="162" t="s">
        <v>12</v>
      </c>
      <c r="B13" s="79">
        <v>869287</v>
      </c>
      <c r="C13" s="517">
        <v>5991</v>
      </c>
      <c r="D13" s="95" t="s">
        <v>13</v>
      </c>
      <c r="E13" s="13"/>
    </row>
    <row r="14" spans="1:5" ht="30" customHeight="1" x14ac:dyDescent="0.25">
      <c r="A14" s="162" t="s">
        <v>14</v>
      </c>
      <c r="B14" s="79">
        <v>964767</v>
      </c>
      <c r="C14" s="517">
        <v>6474</v>
      </c>
      <c r="D14" s="95" t="s">
        <v>15</v>
      </c>
      <c r="E14" s="13"/>
    </row>
    <row r="15" spans="1:5" ht="30" customHeight="1" x14ac:dyDescent="0.25">
      <c r="A15" s="162" t="s">
        <v>16</v>
      </c>
      <c r="B15" s="79">
        <v>540019</v>
      </c>
      <c r="C15" s="84">
        <v>170</v>
      </c>
      <c r="D15" s="95" t="s">
        <v>17</v>
      </c>
      <c r="E15" s="13"/>
    </row>
    <row r="16" spans="1:5" ht="30" customHeight="1" x14ac:dyDescent="0.25">
      <c r="A16" s="162" t="s">
        <v>18</v>
      </c>
      <c r="B16" s="79">
        <v>665286</v>
      </c>
      <c r="C16" s="518">
        <v>2926</v>
      </c>
      <c r="D16" s="95" t="s">
        <v>19</v>
      </c>
    </row>
    <row r="17" spans="1:9" ht="30" customHeight="1" x14ac:dyDescent="0.25">
      <c r="A17" s="162" t="s">
        <v>20</v>
      </c>
      <c r="B17" s="79">
        <v>900861</v>
      </c>
      <c r="C17" s="517">
        <v>19284</v>
      </c>
      <c r="D17" s="95" t="s">
        <v>21</v>
      </c>
      <c r="E17" s="13"/>
    </row>
    <row r="18" spans="1:9" ht="30" customHeight="1" x14ac:dyDescent="0.25">
      <c r="A18" s="162" t="s">
        <v>22</v>
      </c>
      <c r="B18" s="79">
        <v>520934</v>
      </c>
      <c r="C18" s="517">
        <v>2799</v>
      </c>
      <c r="D18" s="95" t="s">
        <v>335</v>
      </c>
      <c r="E18" s="13"/>
    </row>
    <row r="19" spans="1:9" ht="30" customHeight="1" x14ac:dyDescent="0.25">
      <c r="A19" s="162" t="s">
        <v>23</v>
      </c>
      <c r="B19" s="513">
        <v>283863</v>
      </c>
      <c r="C19" s="514">
        <v>115</v>
      </c>
      <c r="D19" s="95" t="s">
        <v>331</v>
      </c>
      <c r="E19" s="13"/>
    </row>
    <row r="20" spans="1:9" ht="30" customHeight="1" x14ac:dyDescent="0.25">
      <c r="A20" s="162" t="s">
        <v>25</v>
      </c>
      <c r="B20" s="79">
        <v>708609</v>
      </c>
      <c r="C20" s="79">
        <v>164</v>
      </c>
      <c r="D20" s="95" t="s">
        <v>26</v>
      </c>
      <c r="E20" s="13"/>
    </row>
    <row r="21" spans="1:9" ht="30" customHeight="1" x14ac:dyDescent="0.25">
      <c r="A21" s="162" t="s">
        <v>27</v>
      </c>
      <c r="B21" s="513">
        <v>337291</v>
      </c>
      <c r="C21" s="79">
        <v>1113</v>
      </c>
      <c r="D21" s="4" t="s">
        <v>28</v>
      </c>
      <c r="E21" s="13"/>
    </row>
    <row r="22" spans="1:9" ht="30" customHeight="1" x14ac:dyDescent="0.25">
      <c r="A22" s="162" t="s">
        <v>29</v>
      </c>
      <c r="B22" s="514">
        <v>998510</v>
      </c>
      <c r="C22" s="517">
        <v>7167</v>
      </c>
      <c r="D22" s="95" t="s">
        <v>30</v>
      </c>
      <c r="E22" s="13"/>
    </row>
    <row r="23" spans="1:9" ht="30" customHeight="1" x14ac:dyDescent="0.25">
      <c r="A23" s="743" t="s">
        <v>329</v>
      </c>
      <c r="B23" s="743"/>
      <c r="C23" s="84"/>
      <c r="D23" s="199" t="s">
        <v>410</v>
      </c>
      <c r="E23" s="13"/>
    </row>
    <row r="24" spans="1:9" ht="30" customHeight="1" x14ac:dyDescent="0.25">
      <c r="A24" s="162" t="s">
        <v>47</v>
      </c>
      <c r="B24" s="79">
        <v>934977</v>
      </c>
      <c r="C24" s="519" t="s">
        <v>39</v>
      </c>
      <c r="D24" s="95" t="s">
        <v>48</v>
      </c>
    </row>
    <row r="25" spans="1:9" ht="30" customHeight="1" x14ac:dyDescent="0.25">
      <c r="A25" s="162" t="s">
        <v>49</v>
      </c>
      <c r="B25" s="79">
        <v>1952251</v>
      </c>
      <c r="C25" s="520" t="s">
        <v>39</v>
      </c>
      <c r="D25" s="95" t="s">
        <v>50</v>
      </c>
    </row>
    <row r="26" spans="1:9" ht="30" customHeight="1" x14ac:dyDescent="0.25">
      <c r="A26" s="460" t="s">
        <v>51</v>
      </c>
      <c r="B26" s="79">
        <v>1266304</v>
      </c>
      <c r="C26" s="516" t="s">
        <v>39</v>
      </c>
      <c r="D26" s="95" t="s">
        <v>52</v>
      </c>
    </row>
    <row r="27" spans="1:9" ht="30" customHeight="1" thickBot="1" x14ac:dyDescent="0.3">
      <c r="A27" s="85" t="s">
        <v>31</v>
      </c>
      <c r="B27" s="521">
        <f>SUM(B8:B26)</f>
        <v>19169217</v>
      </c>
      <c r="C27" s="522">
        <f>SUM(C8:C26)</f>
        <v>185073</v>
      </c>
      <c r="D27" s="523" t="s">
        <v>32</v>
      </c>
      <c r="E27" s="142"/>
      <c r="F27" s="75"/>
      <c r="G27" s="75"/>
      <c r="H27" s="75"/>
      <c r="I27" s="142">
        <f>B27+C27</f>
        <v>19354290</v>
      </c>
    </row>
    <row r="28" spans="1:9" ht="24.75" customHeight="1" x14ac:dyDescent="0.25">
      <c r="A28" s="676" t="s">
        <v>600</v>
      </c>
      <c r="B28" s="676"/>
      <c r="C28" s="439"/>
      <c r="D28" s="439" t="s">
        <v>682</v>
      </c>
    </row>
    <row r="29" spans="1:9" ht="22.5" customHeight="1" x14ac:dyDescent="0.25">
      <c r="A29" s="739" t="s">
        <v>675</v>
      </c>
      <c r="B29" s="630"/>
      <c r="C29" s="440"/>
      <c r="D29" s="440" t="s">
        <v>54</v>
      </c>
    </row>
  </sheetData>
  <mergeCells count="11">
    <mergeCell ref="A29:B29"/>
    <mergeCell ref="A28:B28"/>
    <mergeCell ref="A23:B23"/>
    <mergeCell ref="A1:D1"/>
    <mergeCell ref="A2:D2"/>
    <mergeCell ref="B6:B7"/>
    <mergeCell ref="C6:C7"/>
    <mergeCell ref="B4:B5"/>
    <mergeCell ref="C4:C5"/>
    <mergeCell ref="D4:D7"/>
    <mergeCell ref="A4:A7"/>
  </mergeCells>
  <printOptions horizontalCentered="1"/>
  <pageMargins left="0.25" right="0.25" top="0.75" bottom="0.75" header="0.3" footer="0.3"/>
  <pageSetup paperSize="9" scale="80" orientation="portrait" r:id="rId1"/>
  <headerFooter>
    <oddFooter>&amp;C&amp;14 &amp;"-,Bold"&amp;12 17</oddFooter>
  </headerFooter>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S40"/>
  <sheetViews>
    <sheetView rightToLeft="1" view="pageBreakPreview" topLeftCell="A4" zoomScale="60" workbookViewId="0">
      <selection activeCell="F14" sqref="F14"/>
    </sheetView>
  </sheetViews>
  <sheetFormatPr defaultColWidth="9" defaultRowHeight="15" x14ac:dyDescent="0.25"/>
  <cols>
    <col min="1" max="1" width="16" style="9" customWidth="1"/>
    <col min="2" max="2" width="14.875" style="9" customWidth="1"/>
    <col min="3" max="3" width="15.125" style="9" customWidth="1"/>
    <col min="4" max="4" width="11.25" style="9" customWidth="1"/>
    <col min="5" max="5" width="10.625" style="9" customWidth="1"/>
    <col min="6" max="6" width="15.875" style="9" customWidth="1"/>
    <col min="7" max="7" width="9.75" style="9" customWidth="1"/>
    <col min="8" max="8" width="18.125" style="9" customWidth="1"/>
    <col min="9" max="9" width="15.25" style="9" customWidth="1"/>
    <col min="10" max="10" width="15.75" style="9" customWidth="1"/>
    <col min="11" max="11" width="33.375" style="9" customWidth="1"/>
    <col min="12" max="17" width="9" style="9"/>
    <col min="18" max="18" width="12.75" style="9" customWidth="1"/>
    <col min="19" max="16384" width="9" style="9"/>
  </cols>
  <sheetData>
    <row r="1" spans="1:19" ht="24" customHeight="1" x14ac:dyDescent="0.3">
      <c r="A1" s="733" t="s">
        <v>472</v>
      </c>
      <c r="B1" s="733"/>
      <c r="C1" s="733"/>
      <c r="D1" s="733"/>
      <c r="E1" s="733"/>
      <c r="F1" s="733"/>
      <c r="G1" s="733"/>
      <c r="H1" s="733"/>
      <c r="I1" s="733"/>
      <c r="J1" s="733"/>
      <c r="K1" s="754"/>
    </row>
    <row r="2" spans="1:19" ht="22.5" customHeight="1" x14ac:dyDescent="0.3">
      <c r="A2" s="733" t="s">
        <v>473</v>
      </c>
      <c r="B2" s="733"/>
      <c r="C2" s="733"/>
      <c r="D2" s="733"/>
      <c r="E2" s="733"/>
      <c r="F2" s="733"/>
      <c r="G2" s="733"/>
      <c r="H2" s="733"/>
      <c r="I2" s="733"/>
      <c r="J2" s="733"/>
      <c r="K2" s="754"/>
    </row>
    <row r="3" spans="1:19" ht="27" customHeight="1" thickBot="1" x14ac:dyDescent="0.3">
      <c r="A3" s="757" t="s">
        <v>299</v>
      </c>
      <c r="B3" s="757"/>
      <c r="C3" s="757"/>
      <c r="D3" s="757"/>
      <c r="E3" s="757"/>
      <c r="F3" s="757"/>
      <c r="G3" s="757"/>
      <c r="H3" s="757"/>
      <c r="I3" s="757"/>
      <c r="J3" s="757"/>
      <c r="K3" s="347" t="s">
        <v>55</v>
      </c>
    </row>
    <row r="4" spans="1:19" ht="27" customHeight="1" thickBot="1" x14ac:dyDescent="0.3">
      <c r="A4" s="669" t="s">
        <v>56</v>
      </c>
      <c r="B4" s="669" t="s">
        <v>57</v>
      </c>
      <c r="C4" s="669" t="s">
        <v>325</v>
      </c>
      <c r="D4" s="669" t="s">
        <v>58</v>
      </c>
      <c r="E4" s="760" t="s">
        <v>399</v>
      </c>
      <c r="F4" s="761"/>
      <c r="G4" s="760" t="s">
        <v>401</v>
      </c>
      <c r="H4" s="761"/>
      <c r="I4" s="760" t="s">
        <v>403</v>
      </c>
      <c r="J4" s="761"/>
      <c r="K4" s="664" t="s">
        <v>59</v>
      </c>
    </row>
    <row r="5" spans="1:19" ht="42.75" customHeight="1" x14ac:dyDescent="0.3">
      <c r="A5" s="758"/>
      <c r="B5" s="758"/>
      <c r="C5" s="758"/>
      <c r="D5" s="758"/>
      <c r="E5" s="759" t="s">
        <v>400</v>
      </c>
      <c r="F5" s="759"/>
      <c r="G5" s="759" t="s">
        <v>402</v>
      </c>
      <c r="H5" s="759"/>
      <c r="I5" s="759" t="s">
        <v>404</v>
      </c>
      <c r="J5" s="759"/>
      <c r="K5" s="758"/>
      <c r="R5" s="297" t="s">
        <v>79</v>
      </c>
      <c r="S5" s="297">
        <v>12.2</v>
      </c>
    </row>
    <row r="6" spans="1:19" ht="33.75" customHeight="1" x14ac:dyDescent="0.3">
      <c r="A6" s="758"/>
      <c r="B6" s="758"/>
      <c r="C6" s="758"/>
      <c r="D6" s="758"/>
      <c r="E6" s="319" t="s">
        <v>60</v>
      </c>
      <c r="F6" s="319" t="s">
        <v>61</v>
      </c>
      <c r="G6" s="319" t="s">
        <v>60</v>
      </c>
      <c r="H6" s="319" t="s">
        <v>61</v>
      </c>
      <c r="I6" s="319" t="s">
        <v>62</v>
      </c>
      <c r="J6" s="319" t="s">
        <v>63</v>
      </c>
      <c r="K6" s="758"/>
      <c r="R6" s="297" t="s">
        <v>77</v>
      </c>
      <c r="S6" s="297">
        <v>4.4000000000000004</v>
      </c>
    </row>
    <row r="7" spans="1:19" ht="64.5" customHeight="1" thickBot="1" x14ac:dyDescent="0.3">
      <c r="A7" s="736"/>
      <c r="B7" s="320" t="s">
        <v>64</v>
      </c>
      <c r="C7" s="320" t="s">
        <v>349</v>
      </c>
      <c r="D7" s="320" t="s">
        <v>65</v>
      </c>
      <c r="E7" s="320" t="s">
        <v>66</v>
      </c>
      <c r="F7" s="320" t="s">
        <v>67</v>
      </c>
      <c r="G7" s="320" t="s">
        <v>66</v>
      </c>
      <c r="H7" s="320" t="s">
        <v>67</v>
      </c>
      <c r="I7" s="320" t="s">
        <v>68</v>
      </c>
      <c r="J7" s="320" t="s">
        <v>69</v>
      </c>
      <c r="K7" s="736"/>
      <c r="R7" s="298" t="s">
        <v>73</v>
      </c>
      <c r="S7" s="298">
        <v>33.700000000000003</v>
      </c>
    </row>
    <row r="8" spans="1:19" ht="27" customHeight="1" thickTop="1" x14ac:dyDescent="0.3">
      <c r="A8" s="373" t="s">
        <v>272</v>
      </c>
      <c r="B8" s="526">
        <v>1060</v>
      </c>
      <c r="C8" s="527">
        <f>B8/B15*100</f>
        <v>7.2977624784853701</v>
      </c>
      <c r="D8" s="526">
        <v>585</v>
      </c>
      <c r="E8" s="526">
        <v>2753</v>
      </c>
      <c r="F8" s="526">
        <v>914</v>
      </c>
      <c r="G8" s="526">
        <v>56321</v>
      </c>
      <c r="H8" s="526">
        <v>16062</v>
      </c>
      <c r="I8" s="526">
        <v>12175</v>
      </c>
      <c r="J8" s="526">
        <v>16307</v>
      </c>
      <c r="K8" s="374" t="s">
        <v>442</v>
      </c>
      <c r="R8" s="297" t="s">
        <v>344</v>
      </c>
      <c r="S8" s="297">
        <v>42.4</v>
      </c>
    </row>
    <row r="9" spans="1:19" ht="27" customHeight="1" x14ac:dyDescent="0.3">
      <c r="A9" s="366" t="s">
        <v>70</v>
      </c>
      <c r="B9" s="528">
        <v>6162</v>
      </c>
      <c r="C9" s="529">
        <f>B9/B15*100</f>
        <v>42.42340791738382</v>
      </c>
      <c r="D9" s="528">
        <v>306</v>
      </c>
      <c r="E9" s="528">
        <v>6162</v>
      </c>
      <c r="F9" s="528">
        <v>412</v>
      </c>
      <c r="G9" s="528">
        <v>594373</v>
      </c>
      <c r="H9" s="528">
        <v>64717</v>
      </c>
      <c r="I9" s="528">
        <v>2399</v>
      </c>
      <c r="J9" s="528">
        <v>3437</v>
      </c>
      <c r="K9" s="367" t="s">
        <v>71</v>
      </c>
      <c r="R9" s="297" t="s">
        <v>272</v>
      </c>
      <c r="S9" s="297">
        <v>7.3</v>
      </c>
    </row>
    <row r="10" spans="1:19" ht="24.75" customHeight="1" x14ac:dyDescent="0.3">
      <c r="A10" s="366" t="s">
        <v>285</v>
      </c>
      <c r="B10" s="528">
        <v>0</v>
      </c>
      <c r="C10" s="529">
        <f>B10/B15*100</f>
        <v>0</v>
      </c>
      <c r="D10" s="528">
        <v>5</v>
      </c>
      <c r="E10" s="528">
        <v>0</v>
      </c>
      <c r="F10" s="528">
        <v>0</v>
      </c>
      <c r="G10" s="528">
        <v>8</v>
      </c>
      <c r="H10" s="528">
        <v>0</v>
      </c>
      <c r="I10" s="528">
        <v>0</v>
      </c>
      <c r="J10" s="528">
        <v>0</v>
      </c>
      <c r="K10" s="367" t="s">
        <v>72</v>
      </c>
      <c r="R10" s="297"/>
      <c r="S10" s="297"/>
    </row>
    <row r="11" spans="1:19" ht="37.5" customHeight="1" x14ac:dyDescent="0.3">
      <c r="A11" s="366" t="s">
        <v>73</v>
      </c>
      <c r="B11" s="528">
        <v>4898</v>
      </c>
      <c r="C11" s="529">
        <f>B11/B15*100</f>
        <v>33.721170395869194</v>
      </c>
      <c r="D11" s="528">
        <v>1468</v>
      </c>
      <c r="E11" s="528">
        <v>820</v>
      </c>
      <c r="F11" s="528">
        <v>25</v>
      </c>
      <c r="G11" s="528">
        <v>56711</v>
      </c>
      <c r="H11" s="528">
        <v>11455</v>
      </c>
      <c r="I11" s="528">
        <v>1627</v>
      </c>
      <c r="J11" s="528">
        <v>41</v>
      </c>
      <c r="K11" s="367" t="s">
        <v>74</v>
      </c>
      <c r="R11" s="297"/>
      <c r="S11" s="297"/>
    </row>
    <row r="12" spans="1:19" ht="27.75" customHeight="1" x14ac:dyDescent="0.25">
      <c r="A12" s="366" t="s">
        <v>75</v>
      </c>
      <c r="B12" s="528">
        <v>1</v>
      </c>
      <c r="C12" s="529">
        <f>B12/B15*100</f>
        <v>6.8846815834767644E-3</v>
      </c>
      <c r="D12" s="528">
        <v>3</v>
      </c>
      <c r="E12" s="528">
        <v>1</v>
      </c>
      <c r="F12" s="528">
        <v>0</v>
      </c>
      <c r="G12" s="528">
        <v>25</v>
      </c>
      <c r="H12" s="528">
        <v>0</v>
      </c>
      <c r="I12" s="528">
        <v>0</v>
      </c>
      <c r="J12" s="528">
        <v>0</v>
      </c>
      <c r="K12" s="367" t="s">
        <v>76</v>
      </c>
    </row>
    <row r="13" spans="1:19" ht="28.5" customHeight="1" x14ac:dyDescent="0.25">
      <c r="A13" s="366" t="s">
        <v>77</v>
      </c>
      <c r="B13" s="528">
        <v>637</v>
      </c>
      <c r="C13" s="529">
        <f>B13/B15*100</f>
        <v>4.3855421686746991</v>
      </c>
      <c r="D13" s="528">
        <v>1</v>
      </c>
      <c r="E13" s="528">
        <v>821</v>
      </c>
      <c r="F13" s="528">
        <v>28</v>
      </c>
      <c r="G13" s="528">
        <v>9568</v>
      </c>
      <c r="H13" s="528">
        <v>503</v>
      </c>
      <c r="I13" s="528">
        <v>154</v>
      </c>
      <c r="J13" s="528">
        <v>68</v>
      </c>
      <c r="K13" s="367" t="s">
        <v>78</v>
      </c>
    </row>
    <row r="14" spans="1:19" ht="18.75" customHeight="1" thickBot="1" x14ac:dyDescent="0.3">
      <c r="A14" s="368" t="s">
        <v>79</v>
      </c>
      <c r="B14" s="530">
        <v>1767</v>
      </c>
      <c r="C14" s="531">
        <f>B14/B15*100</f>
        <v>12.165232358003443</v>
      </c>
      <c r="D14" s="530">
        <v>318</v>
      </c>
      <c r="E14" s="530">
        <v>2625</v>
      </c>
      <c r="F14" s="530">
        <v>355</v>
      </c>
      <c r="G14" s="530">
        <v>104641</v>
      </c>
      <c r="H14" s="530">
        <v>35946</v>
      </c>
      <c r="I14" s="530">
        <v>0</v>
      </c>
      <c r="J14" s="530">
        <v>716</v>
      </c>
      <c r="K14" s="369" t="s">
        <v>80</v>
      </c>
    </row>
    <row r="15" spans="1:19" ht="29.25" customHeight="1" thickBot="1" x14ac:dyDescent="0.3">
      <c r="A15" s="370" t="s">
        <v>31</v>
      </c>
      <c r="B15" s="532">
        <f t="shared" ref="B15:J15" si="0">SUM(B8:B14)</f>
        <v>14525</v>
      </c>
      <c r="C15" s="533">
        <f t="shared" si="0"/>
        <v>100</v>
      </c>
      <c r="D15" s="532">
        <f t="shared" si="0"/>
        <v>2686</v>
      </c>
      <c r="E15" s="532">
        <f t="shared" si="0"/>
        <v>13182</v>
      </c>
      <c r="F15" s="532">
        <f t="shared" si="0"/>
        <v>1734</v>
      </c>
      <c r="G15" s="532">
        <f t="shared" si="0"/>
        <v>821647</v>
      </c>
      <c r="H15" s="532">
        <f t="shared" si="0"/>
        <v>128683</v>
      </c>
      <c r="I15" s="532">
        <f t="shared" si="0"/>
        <v>16355</v>
      </c>
      <c r="J15" s="532">
        <f t="shared" si="0"/>
        <v>20569</v>
      </c>
      <c r="K15" s="371" t="s">
        <v>32</v>
      </c>
    </row>
    <row r="16" spans="1:19" ht="3.75" customHeight="1" x14ac:dyDescent="0.25">
      <c r="A16" s="88"/>
      <c r="B16" s="88"/>
      <c r="C16" s="88"/>
      <c r="D16" s="88"/>
      <c r="E16" s="88"/>
      <c r="F16" s="88"/>
      <c r="G16" s="88"/>
      <c r="H16" s="88"/>
      <c r="I16" s="57"/>
      <c r="J16" s="756"/>
      <c r="K16" s="756"/>
    </row>
    <row r="17" spans="1:12" ht="26.25" customHeight="1" x14ac:dyDescent="0.25">
      <c r="A17" s="650" t="s">
        <v>40</v>
      </c>
      <c r="B17" s="650"/>
      <c r="C17" s="650"/>
      <c r="D17" s="650"/>
      <c r="E17" s="650"/>
      <c r="F17" s="326"/>
      <c r="G17" s="326"/>
      <c r="H17" s="326"/>
      <c r="I17" s="649" t="s">
        <v>81</v>
      </c>
      <c r="J17" s="649"/>
      <c r="K17" s="649"/>
    </row>
    <row r="18" spans="1:12" ht="24" customHeight="1" x14ac:dyDescent="0.25">
      <c r="A18" s="632"/>
      <c r="B18" s="632"/>
      <c r="C18" s="632"/>
      <c r="D18" s="632"/>
      <c r="E18" s="632"/>
      <c r="F18" s="632"/>
      <c r="G18" s="632"/>
      <c r="H18" s="632"/>
      <c r="I18" s="632"/>
      <c r="J18" s="632"/>
      <c r="K18" s="632"/>
    </row>
    <row r="19" spans="1:12" ht="12.75" customHeight="1" x14ac:dyDescent="0.25">
      <c r="A19" s="755"/>
      <c r="B19" s="755"/>
      <c r="C19" s="755"/>
      <c r="D19" s="755"/>
      <c r="E19" s="755"/>
      <c r="F19" s="755"/>
      <c r="G19" s="755"/>
      <c r="H19" s="755"/>
      <c r="I19" s="755"/>
      <c r="J19" s="755"/>
      <c r="K19" s="755"/>
    </row>
    <row r="20" spans="1:12" ht="11.25" customHeight="1" x14ac:dyDescent="0.25">
      <c r="A20" s="755"/>
      <c r="B20" s="755"/>
      <c r="C20" s="755"/>
      <c r="D20" s="755"/>
      <c r="E20" s="755"/>
      <c r="F20" s="755"/>
      <c r="G20" s="755"/>
      <c r="H20" s="755"/>
      <c r="I20" s="755"/>
      <c r="J20" s="755"/>
      <c r="K20" s="755"/>
    </row>
    <row r="21" spans="1:12" ht="5.25" hidden="1" customHeight="1" x14ac:dyDescent="0.25">
      <c r="A21" s="153"/>
      <c r="B21" s="200"/>
      <c r="C21" s="200"/>
      <c r="D21" s="200"/>
      <c r="E21" s="200"/>
      <c r="F21" s="200"/>
      <c r="G21" s="153"/>
      <c r="H21" s="200"/>
      <c r="I21" s="200"/>
      <c r="J21" s="200"/>
      <c r="K21" s="54"/>
    </row>
    <row r="22" spans="1:12" ht="13.5" customHeight="1" x14ac:dyDescent="0.25">
      <c r="A22" s="650"/>
      <c r="B22" s="650"/>
      <c r="C22" s="17"/>
      <c r="D22" s="17"/>
      <c r="E22" s="17"/>
      <c r="F22" s="17"/>
      <c r="G22" s="17"/>
      <c r="H22" s="17"/>
      <c r="I22" s="17"/>
      <c r="J22" s="17"/>
      <c r="K22" s="177"/>
      <c r="L22" s="177"/>
    </row>
    <row r="23" spans="1:12" x14ac:dyDescent="0.25">
      <c r="A23" s="17"/>
      <c r="B23" s="17"/>
      <c r="C23" s="17"/>
      <c r="D23" s="17"/>
      <c r="E23" s="17"/>
      <c r="F23" s="17"/>
      <c r="G23" s="17"/>
      <c r="H23" s="17"/>
      <c r="I23" s="17"/>
      <c r="J23" s="17"/>
      <c r="K23" s="17"/>
    </row>
    <row r="24" spans="1:12" x14ac:dyDescent="0.25">
      <c r="A24" s="17"/>
      <c r="B24" s="17"/>
      <c r="C24" s="17"/>
      <c r="D24" s="17"/>
      <c r="E24" s="17"/>
      <c r="F24" s="17"/>
      <c r="G24" s="17"/>
      <c r="H24" s="17"/>
      <c r="I24" s="17"/>
      <c r="J24" s="17"/>
      <c r="K24" s="17"/>
    </row>
    <row r="25" spans="1:12" x14ac:dyDescent="0.25">
      <c r="A25" s="17"/>
      <c r="B25" s="17"/>
      <c r="C25" s="17"/>
      <c r="D25" s="17"/>
      <c r="E25" s="17"/>
      <c r="F25" s="17"/>
      <c r="G25" s="17"/>
      <c r="H25" s="17"/>
      <c r="I25" s="17"/>
      <c r="J25" s="17"/>
      <c r="K25" s="17"/>
    </row>
    <row r="26" spans="1:12" ht="5.25" customHeight="1" x14ac:dyDescent="0.25">
      <c r="A26" s="17"/>
      <c r="B26" s="17"/>
      <c r="C26" s="17"/>
      <c r="D26" s="17"/>
      <c r="E26" s="17"/>
      <c r="F26" s="17"/>
      <c r="G26" s="17"/>
      <c r="H26" s="17"/>
      <c r="I26" s="17"/>
      <c r="J26" s="17"/>
      <c r="K26" s="17"/>
    </row>
    <row r="27" spans="1:12" x14ac:dyDescent="0.25">
      <c r="A27" s="17"/>
      <c r="B27" s="17"/>
      <c r="C27" s="17"/>
      <c r="D27" s="17"/>
      <c r="E27" s="17"/>
      <c r="F27" s="17"/>
      <c r="G27" s="17"/>
      <c r="H27" s="17"/>
      <c r="I27" s="17"/>
      <c r="J27" s="17"/>
      <c r="K27" s="17"/>
    </row>
    <row r="28" spans="1:12" ht="3.75" customHeight="1" x14ac:dyDescent="0.25">
      <c r="A28" s="17"/>
      <c r="B28" s="17"/>
      <c r="C28" s="17"/>
      <c r="D28" s="17"/>
      <c r="E28" s="17"/>
      <c r="F28" s="17"/>
      <c r="G28" s="17"/>
      <c r="H28" s="17"/>
      <c r="I28" s="17"/>
      <c r="J28" s="17"/>
      <c r="K28" s="17"/>
    </row>
    <row r="29" spans="1:12" x14ac:dyDescent="0.25">
      <c r="A29" s="17"/>
      <c r="B29" s="17"/>
      <c r="C29" s="17"/>
      <c r="D29" s="17"/>
      <c r="E29" s="17"/>
      <c r="F29" s="17"/>
      <c r="G29" s="17"/>
      <c r="H29" s="17"/>
      <c r="I29" s="17"/>
      <c r="J29" s="17"/>
      <c r="K29" s="17"/>
    </row>
    <row r="30" spans="1:12" ht="6" customHeight="1" x14ac:dyDescent="0.25">
      <c r="A30" s="17"/>
      <c r="B30" s="17"/>
      <c r="C30" s="17"/>
      <c r="D30" s="17"/>
      <c r="E30" s="17"/>
      <c r="F30" s="17"/>
      <c r="G30" s="17"/>
      <c r="H30" s="17"/>
      <c r="I30" s="17"/>
      <c r="J30" s="17"/>
      <c r="K30" s="17"/>
    </row>
    <row r="31" spans="1:12" x14ac:dyDescent="0.25">
      <c r="A31" s="17"/>
      <c r="B31" s="17"/>
      <c r="C31" s="17"/>
      <c r="D31" s="17"/>
      <c r="E31" s="17"/>
      <c r="F31" s="17"/>
      <c r="G31" s="17"/>
      <c r="H31" s="17"/>
      <c r="I31" s="17"/>
      <c r="J31" s="17"/>
      <c r="K31" s="17"/>
    </row>
    <row r="32" spans="1:12"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sheetData>
  <mergeCells count="21">
    <mergeCell ref="A22:B22"/>
    <mergeCell ref="E5:F5"/>
    <mergeCell ref="G5:H5"/>
    <mergeCell ref="I5:J5"/>
    <mergeCell ref="A4:A7"/>
    <mergeCell ref="E4:F4"/>
    <mergeCell ref="G4:H4"/>
    <mergeCell ref="I4:J4"/>
    <mergeCell ref="D4:D6"/>
    <mergeCell ref="C4:C6"/>
    <mergeCell ref="B4:B6"/>
    <mergeCell ref="A1:K1"/>
    <mergeCell ref="A2:K2"/>
    <mergeCell ref="A20:K20"/>
    <mergeCell ref="A19:K19"/>
    <mergeCell ref="I17:K17"/>
    <mergeCell ref="J16:K16"/>
    <mergeCell ref="A17:E17"/>
    <mergeCell ref="A3:J3"/>
    <mergeCell ref="K4:K7"/>
    <mergeCell ref="A18:K18"/>
  </mergeCells>
  <printOptions horizontalCentered="1"/>
  <pageMargins left="0.25" right="0.25" top="0.75" bottom="0.75" header="0.3" footer="0.3"/>
  <pageSetup paperSize="9" scale="65" orientation="landscape" r:id="rId1"/>
  <headerFooter>
    <oddFooter>&amp;C&amp;"-,Bold"&amp;12 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ج1</vt:lpstr>
      <vt:lpstr>ج2</vt:lpstr>
      <vt:lpstr>ج3</vt:lpstr>
      <vt:lpstr>ج4</vt:lpstr>
      <vt:lpstr>ج5</vt:lpstr>
      <vt:lpstr>ج6</vt:lpstr>
      <vt:lpstr>ج7</vt:lpstr>
      <vt:lpstr>ج8</vt:lpstr>
      <vt:lpstr>ج9</vt:lpstr>
      <vt:lpstr>ج10</vt:lpstr>
      <vt:lpstr>ج11</vt:lpstr>
      <vt:lpstr>ج12</vt:lpstr>
      <vt:lpstr>ج13</vt:lpstr>
      <vt:lpstr>جدول 14</vt:lpstr>
      <vt:lpstr>ج15</vt:lpstr>
      <vt:lpstr>ج16</vt:lpstr>
      <vt:lpstr>ج17</vt:lpstr>
      <vt:lpstr>ج19</vt:lpstr>
      <vt:lpstr>18ج</vt:lpstr>
      <vt:lpstr>ج20</vt:lpstr>
      <vt:lpstr>21-22-23</vt:lpstr>
      <vt:lpstr>27-28-29</vt:lpstr>
      <vt:lpstr>24-25-26</vt:lpstr>
      <vt:lpstr>30-31-32</vt:lpstr>
      <vt:lpstr>33-34-35</vt:lpstr>
      <vt:lpstr>34-35-36</vt:lpstr>
      <vt:lpstr>39-40-41</vt:lpstr>
      <vt:lpstr>42-43-44</vt:lpstr>
      <vt:lpstr>'18ج'!Print_Area</vt:lpstr>
      <vt:lpstr>'21-22-23'!Print_Area</vt:lpstr>
      <vt:lpstr>'24-25-26'!Print_Area</vt:lpstr>
      <vt:lpstr>'27-28-29'!Print_Area</vt:lpstr>
      <vt:lpstr>'30-31-32'!Print_Area</vt:lpstr>
      <vt:lpstr>'33-34-35'!Print_Area</vt:lpstr>
      <vt:lpstr>'39-40-41'!Print_Area</vt:lpstr>
      <vt:lpstr>'42-43-44'!Print_Area</vt:lpstr>
      <vt:lpstr>ج1!Print_Area</vt:lpstr>
      <vt:lpstr>ج10!Print_Area</vt:lpstr>
      <vt:lpstr>ج11!Print_Area</vt:lpstr>
      <vt:lpstr>ج12!Print_Area</vt:lpstr>
      <vt:lpstr>ج13!Print_Area</vt:lpstr>
      <vt:lpstr>ج15!Print_Area</vt:lpstr>
      <vt:lpstr>ج2!Print_Area</vt:lpstr>
      <vt:lpstr>ج20!Print_Area</vt:lpstr>
      <vt:lpstr>ج5!Print_Area</vt:lpstr>
      <vt:lpstr>ج6!Print_Area</vt:lpstr>
      <vt:lpstr>ج7!Print_Area</vt:lpstr>
      <vt:lpstr>ج8!Print_Area</vt:lpstr>
      <vt:lpstr>ج9!Print_Area</vt:lpstr>
      <vt:lpstr>'جدول 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dc:creator>
  <cp:lastModifiedBy>it</cp:lastModifiedBy>
  <cp:lastPrinted>2018-11-29T08:01:11Z</cp:lastPrinted>
  <dcterms:created xsi:type="dcterms:W3CDTF">2016-03-10T05:54:58Z</dcterms:created>
  <dcterms:modified xsi:type="dcterms:W3CDTF">2018-12-16T08:58:27Z</dcterms:modified>
</cp:coreProperties>
</file>